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filterPrivacy="1"/>
  <xr:revisionPtr revIDLastSave="0" documentId="8_{80E7A874-1D90-5243-B8F0-4020E1A6DB97}" xr6:coauthVersionLast="47" xr6:coauthVersionMax="47" xr10:uidLastSave="{00000000-0000-0000-0000-000000000000}"/>
  <bookViews>
    <workbookView xWindow="5520" yWindow="500" windowWidth="27640" windowHeight="22880" xr2:uid="{00000000-000D-0000-FFFF-FFFF00000000}"/>
  </bookViews>
  <sheets>
    <sheet name="Составы" sheetId="1" r:id="rId1"/>
    <sheet name="Расх. (утюги,расчески..)" sheetId="2" r:id="rId2"/>
    <sheet name="Ybera" sheetId="3" r:id="rId3"/>
    <sheet name="Дом уход ОПТ" sheetId="5" r:id="rId4"/>
    <sheet name="Пробные объемы" sheetId="4" r:id="rId5"/>
    <sheet name="Саше" sheetId="7" r:id="rId6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9" i="2" l="1"/>
  <c r="L59" i="2"/>
  <c r="K59" i="2"/>
  <c r="J59" i="2"/>
  <c r="H365" i="5"/>
  <c r="H364" i="5"/>
  <c r="H363" i="5"/>
  <c r="H362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2" i="5"/>
  <c r="H101" i="5"/>
  <c r="H100" i="5"/>
  <c r="H99" i="5"/>
  <c r="H98" i="5"/>
  <c r="H97" i="5"/>
  <c r="H95" i="5"/>
  <c r="H94" i="5"/>
  <c r="H93" i="5"/>
  <c r="H92" i="5"/>
  <c r="H91" i="5"/>
  <c r="H90" i="5"/>
  <c r="H89" i="5"/>
  <c r="H88" i="5"/>
  <c r="H87" i="5"/>
  <c r="H86" i="5"/>
  <c r="H85" i="5"/>
  <c r="H84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4" i="5"/>
  <c r="H43" i="5"/>
  <c r="H41" i="5"/>
  <c r="H39" i="5"/>
  <c r="H38" i="5"/>
  <c r="H36" i="5"/>
  <c r="H33" i="5"/>
  <c r="H32" i="5"/>
  <c r="H31" i="5"/>
  <c r="H29" i="5"/>
  <c r="H28" i="5"/>
  <c r="H27" i="5"/>
  <c r="H25" i="5"/>
  <c r="H24" i="5"/>
  <c r="H23" i="5"/>
  <c r="H20" i="5"/>
  <c r="H19" i="5"/>
  <c r="H18" i="5"/>
  <c r="H17" i="5"/>
  <c r="H16" i="5"/>
  <c r="H14" i="5"/>
  <c r="H13" i="5"/>
  <c r="H12" i="5"/>
  <c r="H11" i="5"/>
  <c r="H10" i="5"/>
  <c r="H9" i="5"/>
  <c r="H8" i="5"/>
  <c r="H7" i="5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L19" i="2"/>
  <c r="K19" i="2"/>
  <c r="J19" i="2"/>
  <c r="M18" i="2"/>
  <c r="L18" i="2"/>
  <c r="K18" i="2"/>
  <c r="J18" i="2"/>
  <c r="M17" i="2"/>
  <c r="L17" i="2"/>
  <c r="K17" i="2"/>
  <c r="J17" i="2"/>
  <c r="M16" i="2"/>
  <c r="L16" i="2"/>
  <c r="K16" i="2"/>
  <c r="J16" i="2"/>
  <c r="J37" i="1"/>
  <c r="J36" i="1"/>
  <c r="M37" i="1"/>
  <c r="M36" i="1"/>
  <c r="M35" i="1"/>
  <c r="L37" i="1"/>
  <c r="L36" i="1"/>
  <c r="L35" i="1"/>
  <c r="K37" i="1"/>
  <c r="K36" i="1"/>
  <c r="K35" i="1"/>
  <c r="J117" i="1"/>
  <c r="K117" i="1"/>
  <c r="L117" i="1"/>
  <c r="M117" i="1"/>
  <c r="J60" i="1"/>
  <c r="K60" i="1"/>
  <c r="L60" i="1"/>
  <c r="M60" i="1"/>
  <c r="K34" i="1"/>
  <c r="L34" i="1"/>
  <c r="M34" i="1"/>
  <c r="J34" i="1"/>
  <c r="J35" i="1"/>
  <c r="M23" i="1"/>
  <c r="L23" i="1"/>
  <c r="K23" i="1"/>
  <c r="J23" i="1"/>
  <c r="J56" i="2"/>
  <c r="K56" i="2"/>
  <c r="L56" i="2"/>
  <c r="M56" i="2"/>
  <c r="J97" i="2"/>
  <c r="K97" i="2"/>
  <c r="L97" i="2"/>
  <c r="M97" i="2"/>
  <c r="J96" i="2"/>
  <c r="K96" i="2"/>
  <c r="L96" i="2"/>
  <c r="M96" i="2"/>
  <c r="J55" i="2"/>
  <c r="K55" i="2"/>
  <c r="L55" i="2"/>
  <c r="M55" i="2"/>
  <c r="M69" i="2"/>
  <c r="L69" i="2"/>
  <c r="K69" i="2"/>
  <c r="J69" i="2"/>
  <c r="J70" i="2"/>
  <c r="K70" i="2"/>
  <c r="L70" i="2"/>
  <c r="M70" i="2"/>
  <c r="J52" i="2"/>
  <c r="K52" i="2"/>
  <c r="L52" i="2"/>
  <c r="M52" i="2"/>
  <c r="J68" i="2"/>
  <c r="K68" i="2"/>
  <c r="L68" i="2"/>
  <c r="M68" i="2"/>
  <c r="J67" i="2"/>
  <c r="K67" i="2"/>
  <c r="L67" i="2"/>
  <c r="M67" i="2"/>
  <c r="J95" i="2"/>
  <c r="K95" i="2"/>
  <c r="L95" i="2"/>
  <c r="M95" i="2"/>
  <c r="M90" i="2"/>
  <c r="L90" i="2"/>
  <c r="L91" i="2"/>
  <c r="K90" i="2"/>
  <c r="K91" i="2"/>
  <c r="J90" i="2"/>
  <c r="J91" i="2"/>
  <c r="M78" i="2"/>
  <c r="M79" i="2"/>
  <c r="L78" i="2"/>
  <c r="L79" i="2"/>
  <c r="K79" i="2"/>
  <c r="K78" i="2"/>
  <c r="J78" i="2"/>
  <c r="J79" i="2"/>
  <c r="J74" i="2"/>
  <c r="K74" i="2"/>
  <c r="L74" i="2"/>
  <c r="M74" i="2"/>
  <c r="J35" i="2"/>
  <c r="K35" i="2"/>
  <c r="L35" i="2"/>
  <c r="M35" i="2"/>
  <c r="J34" i="2"/>
  <c r="K34" i="2"/>
  <c r="L34" i="2"/>
  <c r="M34" i="2"/>
  <c r="J39" i="2"/>
  <c r="K39" i="2"/>
  <c r="L39" i="2"/>
  <c r="M39" i="2"/>
  <c r="J37" i="2"/>
  <c r="K37" i="2"/>
  <c r="L37" i="2"/>
  <c r="M37" i="2"/>
  <c r="M210" i="1"/>
  <c r="L210" i="1"/>
  <c r="K210" i="1"/>
  <c r="J210" i="1"/>
  <c r="M209" i="1"/>
  <c r="L209" i="1"/>
  <c r="K209" i="1"/>
  <c r="J209" i="1"/>
  <c r="M208" i="1"/>
  <c r="L208" i="1"/>
  <c r="K208" i="1"/>
  <c r="J208" i="1"/>
  <c r="M207" i="1"/>
  <c r="L207" i="1"/>
  <c r="K207" i="1"/>
  <c r="J207" i="1"/>
  <c r="M80" i="2"/>
  <c r="L80" i="2"/>
  <c r="K80" i="2"/>
  <c r="J80" i="2"/>
  <c r="M198" i="1"/>
  <c r="L198" i="1"/>
  <c r="K198" i="1"/>
  <c r="J198" i="1"/>
  <c r="M197" i="1"/>
  <c r="L197" i="1"/>
  <c r="K197" i="1"/>
  <c r="J197" i="1"/>
  <c r="M196" i="1"/>
  <c r="L196" i="1"/>
  <c r="K196" i="1"/>
  <c r="J196" i="1"/>
  <c r="M195" i="1"/>
  <c r="L195" i="1"/>
  <c r="K195" i="1"/>
  <c r="J195" i="1"/>
  <c r="M194" i="1"/>
  <c r="L194" i="1"/>
  <c r="K194" i="1"/>
  <c r="J194" i="1"/>
  <c r="M193" i="1"/>
  <c r="L193" i="1"/>
  <c r="K193" i="1"/>
  <c r="J193" i="1"/>
  <c r="M192" i="1"/>
  <c r="L192" i="1"/>
  <c r="K192" i="1"/>
  <c r="J192" i="1"/>
  <c r="M191" i="1"/>
  <c r="L191" i="1"/>
  <c r="K191" i="1"/>
  <c r="J191" i="1"/>
  <c r="M190" i="1"/>
  <c r="L190" i="1"/>
  <c r="K190" i="1"/>
  <c r="J190" i="1"/>
  <c r="M189" i="1"/>
  <c r="L189" i="1"/>
  <c r="K189" i="1"/>
  <c r="J189" i="1"/>
  <c r="M187" i="1"/>
  <c r="L187" i="1"/>
  <c r="K187" i="1"/>
  <c r="J187" i="1"/>
  <c r="A184" i="1"/>
  <c r="A185" i="1"/>
  <c r="J75" i="2"/>
  <c r="K75" i="2"/>
  <c r="L75" i="2"/>
  <c r="M75" i="2"/>
  <c r="J181" i="1"/>
  <c r="K181" i="1"/>
  <c r="L181" i="1"/>
  <c r="M181" i="1"/>
  <c r="M203" i="1"/>
  <c r="L203" i="1"/>
  <c r="K203" i="1"/>
  <c r="J203" i="1"/>
  <c r="M202" i="1"/>
  <c r="L202" i="1"/>
  <c r="K202" i="1"/>
  <c r="J202" i="1"/>
  <c r="M201" i="1"/>
  <c r="L201" i="1"/>
  <c r="K201" i="1"/>
  <c r="J201" i="1"/>
  <c r="M200" i="1"/>
  <c r="L200" i="1"/>
  <c r="K200" i="1"/>
  <c r="J200" i="1"/>
  <c r="M199" i="1"/>
  <c r="L199" i="1"/>
  <c r="K199" i="1"/>
  <c r="J199" i="1"/>
  <c r="M186" i="1"/>
  <c r="L186" i="1"/>
  <c r="K186" i="1"/>
  <c r="J186" i="1"/>
  <c r="M185" i="1"/>
  <c r="L185" i="1"/>
  <c r="K185" i="1"/>
  <c r="J185" i="1"/>
  <c r="M184" i="1"/>
  <c r="L184" i="1"/>
  <c r="K184" i="1"/>
  <c r="J184" i="1"/>
  <c r="M183" i="1"/>
  <c r="L183" i="1"/>
  <c r="K183" i="1"/>
  <c r="J183" i="1"/>
  <c r="M182" i="1"/>
  <c r="L182" i="1"/>
  <c r="K182" i="1"/>
  <c r="J182" i="1"/>
  <c r="M180" i="1"/>
  <c r="L180" i="1"/>
  <c r="K180" i="1"/>
  <c r="J180" i="1"/>
  <c r="M179" i="1"/>
  <c r="L179" i="1"/>
  <c r="K179" i="1"/>
  <c r="J179" i="1"/>
  <c r="M206" i="1"/>
  <c r="L206" i="1"/>
  <c r="K206" i="1"/>
  <c r="J206" i="1"/>
  <c r="M205" i="1"/>
  <c r="L205" i="1"/>
  <c r="K205" i="1"/>
  <c r="J205" i="1"/>
  <c r="M204" i="1"/>
  <c r="L204" i="1"/>
  <c r="K204" i="1"/>
  <c r="J204" i="1"/>
  <c r="M169" i="1"/>
  <c r="L169" i="1"/>
  <c r="K169" i="1"/>
  <c r="J169" i="1"/>
  <c r="M168" i="1"/>
  <c r="L168" i="1"/>
  <c r="K168" i="1"/>
  <c r="J168" i="1"/>
  <c r="M167" i="1"/>
  <c r="L167" i="1"/>
  <c r="K167" i="1"/>
  <c r="J167" i="1"/>
  <c r="M166" i="1"/>
  <c r="L166" i="1"/>
  <c r="K166" i="1"/>
  <c r="J166" i="1"/>
  <c r="M165" i="1"/>
  <c r="L165" i="1"/>
  <c r="K165" i="1"/>
  <c r="J165" i="1"/>
  <c r="M164" i="1"/>
  <c r="L164" i="1"/>
  <c r="K164" i="1"/>
  <c r="J164" i="1"/>
  <c r="M163" i="1"/>
  <c r="L163" i="1"/>
  <c r="K163" i="1"/>
  <c r="J163" i="1"/>
  <c r="M162" i="1"/>
  <c r="L162" i="1"/>
  <c r="K162" i="1"/>
  <c r="J162" i="1"/>
  <c r="M161" i="1"/>
  <c r="L161" i="1"/>
  <c r="K161" i="1"/>
  <c r="J161" i="1"/>
  <c r="M160" i="1"/>
  <c r="L160" i="1"/>
  <c r="K160" i="1"/>
  <c r="J160" i="1"/>
  <c r="M159" i="1"/>
  <c r="L159" i="1"/>
  <c r="K159" i="1"/>
  <c r="J159" i="1"/>
  <c r="M175" i="1"/>
  <c r="L175" i="1"/>
  <c r="K175" i="1"/>
  <c r="J175" i="1"/>
  <c r="M174" i="1"/>
  <c r="L174" i="1"/>
  <c r="K174" i="1"/>
  <c r="J174" i="1"/>
  <c r="M173" i="1"/>
  <c r="L173" i="1"/>
  <c r="K173" i="1"/>
  <c r="J173" i="1"/>
  <c r="M172" i="1"/>
  <c r="L172" i="1"/>
  <c r="K172" i="1"/>
  <c r="J172" i="1"/>
  <c r="M171" i="1"/>
  <c r="L171" i="1"/>
  <c r="K171" i="1"/>
  <c r="J171" i="1"/>
  <c r="M170" i="1"/>
  <c r="L170" i="1"/>
  <c r="K170" i="1"/>
  <c r="J170" i="1"/>
  <c r="M178" i="1"/>
  <c r="L178" i="1"/>
  <c r="K178" i="1"/>
  <c r="J178" i="1"/>
  <c r="M177" i="1"/>
  <c r="L177" i="1"/>
  <c r="K177" i="1"/>
  <c r="J177" i="1"/>
  <c r="M176" i="1"/>
  <c r="L176" i="1"/>
  <c r="K176" i="1"/>
  <c r="J176" i="1"/>
  <c r="M156" i="1"/>
  <c r="M158" i="1"/>
  <c r="L156" i="1"/>
  <c r="L158" i="1"/>
  <c r="K156" i="1"/>
  <c r="K158" i="1"/>
  <c r="J156" i="1"/>
  <c r="J158" i="1"/>
  <c r="J155" i="1"/>
  <c r="K155" i="1"/>
  <c r="L155" i="1"/>
  <c r="M155" i="1"/>
  <c r="J154" i="1"/>
  <c r="K154" i="1"/>
  <c r="L154" i="1"/>
  <c r="M154" i="1"/>
  <c r="J153" i="1"/>
  <c r="K153" i="1"/>
  <c r="L153" i="1"/>
  <c r="M153" i="1"/>
  <c r="J152" i="1"/>
  <c r="K152" i="1"/>
  <c r="L152" i="1"/>
  <c r="M152" i="1"/>
  <c r="J151" i="1"/>
  <c r="K151" i="1"/>
  <c r="L151" i="1"/>
  <c r="M151" i="1"/>
  <c r="J150" i="1"/>
  <c r="K150" i="1"/>
  <c r="L150" i="1"/>
  <c r="M150" i="1"/>
  <c r="J149" i="1"/>
  <c r="K149" i="1"/>
  <c r="L149" i="1"/>
  <c r="M149" i="1"/>
  <c r="J148" i="1"/>
  <c r="K148" i="1"/>
  <c r="L148" i="1"/>
  <c r="M148" i="1"/>
  <c r="J147" i="1"/>
  <c r="K147" i="1"/>
  <c r="L147" i="1"/>
  <c r="M147" i="1"/>
  <c r="J146" i="1"/>
  <c r="K146" i="1"/>
  <c r="L146" i="1"/>
  <c r="M146" i="1"/>
  <c r="J145" i="1"/>
  <c r="K145" i="1"/>
  <c r="L145" i="1"/>
  <c r="M145" i="1"/>
  <c r="J144" i="1"/>
  <c r="K144" i="1"/>
  <c r="L144" i="1"/>
  <c r="M144" i="1"/>
  <c r="M142" i="1"/>
  <c r="M143" i="1"/>
  <c r="L142" i="1"/>
  <c r="L143" i="1"/>
  <c r="K142" i="1"/>
  <c r="K143" i="1"/>
  <c r="J142" i="1"/>
  <c r="J143" i="1"/>
  <c r="M141" i="1"/>
  <c r="L141" i="1"/>
  <c r="K141" i="1"/>
  <c r="J141" i="1"/>
  <c r="J140" i="1"/>
  <c r="K140" i="1"/>
  <c r="L140" i="1"/>
  <c r="M140" i="1"/>
  <c r="J138" i="1"/>
  <c r="J66" i="2"/>
  <c r="K66" i="2"/>
  <c r="L66" i="2"/>
  <c r="M66" i="2"/>
  <c r="J65" i="2"/>
  <c r="K65" i="2"/>
  <c r="L65" i="2"/>
  <c r="M65" i="2"/>
  <c r="J54" i="2"/>
  <c r="K54" i="2"/>
  <c r="L54" i="2"/>
  <c r="M54" i="2"/>
  <c r="J94" i="2"/>
  <c r="K94" i="2"/>
  <c r="L94" i="2"/>
  <c r="M94" i="2"/>
  <c r="M87" i="2"/>
  <c r="L87" i="2"/>
  <c r="K87" i="2"/>
  <c r="J87" i="2"/>
  <c r="J64" i="2"/>
  <c r="K64" i="2"/>
  <c r="L64" i="2"/>
  <c r="M64" i="2"/>
  <c r="J86" i="2"/>
  <c r="K86" i="2"/>
  <c r="L86" i="2"/>
  <c r="M86" i="2"/>
  <c r="M93" i="2"/>
  <c r="L93" i="2"/>
  <c r="K93" i="2"/>
  <c r="J93" i="2"/>
  <c r="M89" i="2"/>
  <c r="M85" i="2"/>
  <c r="M84" i="2"/>
  <c r="M83" i="2"/>
  <c r="M82" i="2"/>
  <c r="M77" i="2"/>
  <c r="M73" i="2"/>
  <c r="M72" i="2"/>
  <c r="M63" i="2"/>
  <c r="M62" i="2"/>
  <c r="M61" i="2"/>
  <c r="M60" i="2"/>
  <c r="M58" i="2"/>
  <c r="M51" i="2"/>
  <c r="M49" i="2"/>
  <c r="M47" i="2"/>
  <c r="M46" i="2"/>
  <c r="M44" i="2"/>
  <c r="M43" i="2"/>
  <c r="M42" i="2"/>
  <c r="M32" i="2"/>
  <c r="M31" i="2"/>
  <c r="M30" i="2"/>
  <c r="M29" i="2"/>
  <c r="M28" i="2"/>
  <c r="M27" i="2"/>
  <c r="M26" i="2"/>
  <c r="M25" i="2"/>
  <c r="M24" i="2"/>
  <c r="M15" i="2"/>
  <c r="M14" i="2"/>
  <c r="M13" i="2"/>
  <c r="M12" i="2"/>
  <c r="M11" i="2"/>
  <c r="M10" i="2"/>
  <c r="M9" i="2"/>
  <c r="M8" i="2"/>
  <c r="M7" i="2"/>
  <c r="M6" i="2"/>
  <c r="L89" i="2"/>
  <c r="L85" i="2"/>
  <c r="L84" i="2"/>
  <c r="L83" i="2"/>
  <c r="L82" i="2"/>
  <c r="L77" i="2"/>
  <c r="L73" i="2"/>
  <c r="L72" i="2"/>
  <c r="L63" i="2"/>
  <c r="L62" i="2"/>
  <c r="L61" i="2"/>
  <c r="L60" i="2"/>
  <c r="L58" i="2"/>
  <c r="L51" i="2"/>
  <c r="L49" i="2"/>
  <c r="L47" i="2"/>
  <c r="L46" i="2"/>
  <c r="L44" i="2"/>
  <c r="L43" i="2"/>
  <c r="L42" i="2"/>
  <c r="L32" i="2"/>
  <c r="L31" i="2"/>
  <c r="L30" i="2"/>
  <c r="L29" i="2"/>
  <c r="L28" i="2"/>
  <c r="L27" i="2"/>
  <c r="L26" i="2"/>
  <c r="L25" i="2"/>
  <c r="L24" i="2"/>
  <c r="L15" i="2"/>
  <c r="L14" i="2"/>
  <c r="L13" i="2"/>
  <c r="L12" i="2"/>
  <c r="L11" i="2"/>
  <c r="L10" i="2"/>
  <c r="L9" i="2"/>
  <c r="L8" i="2"/>
  <c r="L7" i="2"/>
  <c r="L6" i="2"/>
  <c r="K89" i="2"/>
  <c r="K85" i="2"/>
  <c r="K84" i="2"/>
  <c r="K83" i="2"/>
  <c r="K82" i="2"/>
  <c r="K77" i="2"/>
  <c r="K73" i="2"/>
  <c r="K72" i="2"/>
  <c r="K63" i="2"/>
  <c r="K62" i="2"/>
  <c r="K61" i="2"/>
  <c r="K60" i="2"/>
  <c r="K58" i="2"/>
  <c r="K51" i="2"/>
  <c r="K49" i="2"/>
  <c r="K47" i="2"/>
  <c r="K46" i="2"/>
  <c r="K44" i="2"/>
  <c r="K43" i="2"/>
  <c r="K42" i="2"/>
  <c r="K32" i="2"/>
  <c r="K31" i="2"/>
  <c r="K30" i="2"/>
  <c r="K29" i="2"/>
  <c r="K28" i="2"/>
  <c r="K27" i="2"/>
  <c r="K26" i="2"/>
  <c r="K25" i="2"/>
  <c r="K24" i="2"/>
  <c r="K15" i="2"/>
  <c r="K14" i="2"/>
  <c r="K13" i="2"/>
  <c r="K12" i="2"/>
  <c r="K11" i="2"/>
  <c r="K10" i="2"/>
  <c r="K9" i="2"/>
  <c r="K8" i="2"/>
  <c r="K7" i="2"/>
  <c r="K6" i="2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6" i="1"/>
  <c r="M115" i="1"/>
  <c r="M114" i="1"/>
  <c r="M113" i="1"/>
  <c r="M112" i="1"/>
  <c r="M111" i="1"/>
  <c r="M110" i="1"/>
  <c r="M109" i="1"/>
  <c r="M107" i="1"/>
  <c r="M106" i="1"/>
  <c r="M105" i="1"/>
  <c r="M104" i="1"/>
  <c r="M103" i="1"/>
  <c r="M102" i="1"/>
  <c r="M100" i="1"/>
  <c r="M99" i="1"/>
  <c r="M98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59" i="1"/>
  <c r="M58" i="1"/>
  <c r="M57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3" i="1"/>
  <c r="M32" i="1"/>
  <c r="M31" i="1"/>
  <c r="M30" i="1"/>
  <c r="M29" i="1"/>
  <c r="M28" i="1"/>
  <c r="M27" i="1"/>
  <c r="M26" i="1"/>
  <c r="M25" i="1"/>
  <c r="M24" i="1"/>
  <c r="M22" i="1"/>
  <c r="M20" i="1"/>
  <c r="M18" i="1"/>
  <c r="M17" i="1"/>
  <c r="M16" i="1"/>
  <c r="M15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6" i="1"/>
  <c r="L115" i="1"/>
  <c r="L114" i="1"/>
  <c r="L113" i="1"/>
  <c r="L112" i="1"/>
  <c r="L111" i="1"/>
  <c r="L110" i="1"/>
  <c r="L109" i="1"/>
  <c r="L107" i="1"/>
  <c r="L106" i="1"/>
  <c r="L105" i="1"/>
  <c r="L104" i="1"/>
  <c r="L103" i="1"/>
  <c r="L102" i="1"/>
  <c r="L100" i="1"/>
  <c r="L99" i="1"/>
  <c r="L98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4" i="1"/>
  <c r="L63" i="1"/>
  <c r="L62" i="1"/>
  <c r="L61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3" i="1"/>
  <c r="L32" i="1"/>
  <c r="L31" i="1"/>
  <c r="L30" i="1"/>
  <c r="L29" i="1"/>
  <c r="L28" i="1"/>
  <c r="L27" i="1"/>
  <c r="L26" i="1"/>
  <c r="L25" i="1"/>
  <c r="L24" i="1"/>
  <c r="L22" i="1"/>
  <c r="L20" i="1"/>
  <c r="L18" i="1"/>
  <c r="L17" i="1"/>
  <c r="L16" i="1"/>
  <c r="L15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6" i="1"/>
  <c r="K115" i="1"/>
  <c r="K114" i="1"/>
  <c r="K113" i="1"/>
  <c r="K112" i="1"/>
  <c r="K111" i="1"/>
  <c r="K110" i="1"/>
  <c r="K109" i="1"/>
  <c r="K107" i="1"/>
  <c r="K106" i="1"/>
  <c r="K105" i="1"/>
  <c r="K104" i="1"/>
  <c r="K103" i="1"/>
  <c r="K102" i="1"/>
  <c r="K100" i="1"/>
  <c r="K99" i="1"/>
  <c r="K98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4" i="1"/>
  <c r="K63" i="1"/>
  <c r="K62" i="1"/>
  <c r="K61" i="1"/>
  <c r="K59" i="1"/>
  <c r="K58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3" i="1"/>
  <c r="K32" i="1"/>
  <c r="K31" i="1"/>
  <c r="K30" i="1"/>
  <c r="K29" i="1"/>
  <c r="K28" i="1"/>
  <c r="K27" i="1"/>
  <c r="K26" i="1"/>
  <c r="K25" i="1"/>
  <c r="K24" i="1"/>
  <c r="K22" i="1"/>
  <c r="K20" i="1"/>
  <c r="K18" i="1"/>
  <c r="K17" i="1"/>
  <c r="K16" i="1"/>
  <c r="K15" i="1"/>
  <c r="J49" i="2"/>
  <c r="J44" i="2"/>
  <c r="J43" i="2"/>
  <c r="J42" i="2"/>
  <c r="J96" i="1"/>
  <c r="J95" i="1"/>
  <c r="J94" i="1"/>
  <c r="J63" i="1"/>
  <c r="J62" i="1"/>
  <c r="J61" i="1"/>
  <c r="L28" i="3"/>
  <c r="L24" i="3"/>
  <c r="L22" i="3"/>
  <c r="L19" i="3"/>
  <c r="L15" i="3"/>
  <c r="L13" i="3"/>
  <c r="L12" i="3"/>
  <c r="L11" i="3"/>
  <c r="J110" i="1"/>
  <c r="J133" i="1"/>
  <c r="J18" i="1"/>
  <c r="K11" i="3"/>
  <c r="K12" i="3"/>
  <c r="K13" i="3"/>
  <c r="K15" i="3"/>
  <c r="K19" i="3"/>
  <c r="K22" i="3"/>
  <c r="K24" i="3"/>
  <c r="K28" i="3"/>
  <c r="J32" i="1"/>
  <c r="J85" i="2"/>
  <c r="J58" i="2"/>
  <c r="J7" i="2"/>
  <c r="J8" i="2"/>
  <c r="J9" i="2"/>
  <c r="J10" i="2"/>
  <c r="J11" i="2"/>
  <c r="J12" i="2"/>
  <c r="J13" i="2"/>
  <c r="J14" i="2"/>
  <c r="J15" i="2"/>
  <c r="J24" i="2"/>
  <c r="J25" i="2"/>
  <c r="J26" i="2"/>
  <c r="J27" i="2"/>
  <c r="J28" i="2"/>
  <c r="J29" i="2"/>
  <c r="J30" i="2"/>
  <c r="J31" i="2"/>
  <c r="J32" i="2"/>
  <c r="J89" i="2"/>
  <c r="J84" i="2"/>
  <c r="J83" i="2"/>
  <c r="J82" i="2"/>
  <c r="J77" i="2"/>
  <c r="J73" i="2"/>
  <c r="J72" i="2"/>
  <c r="J63" i="2"/>
  <c r="J62" i="2"/>
  <c r="J61" i="2"/>
  <c r="J60" i="2"/>
  <c r="J51" i="2"/>
  <c r="J47" i="2"/>
  <c r="J46" i="2"/>
  <c r="J6" i="2"/>
  <c r="J15" i="1"/>
  <c r="J16" i="1"/>
  <c r="J17" i="1"/>
  <c r="J20" i="1"/>
  <c r="J22" i="1"/>
  <c r="J24" i="1"/>
  <c r="J25" i="1"/>
  <c r="J26" i="1"/>
  <c r="J27" i="1"/>
  <c r="J28" i="1"/>
  <c r="J29" i="1"/>
  <c r="J30" i="1"/>
  <c r="J31" i="1"/>
  <c r="J33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8" i="1"/>
  <c r="J99" i="1"/>
  <c r="J100" i="1"/>
  <c r="J102" i="1"/>
  <c r="J103" i="1"/>
  <c r="J104" i="1"/>
  <c r="J105" i="1"/>
  <c r="J106" i="1"/>
  <c r="J107" i="1"/>
  <c r="J109" i="1"/>
  <c r="J111" i="1"/>
  <c r="J112" i="1"/>
  <c r="J113" i="1"/>
  <c r="J114" i="1"/>
  <c r="J115" i="1"/>
  <c r="J116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4" i="1"/>
  <c r="J135" i="1"/>
  <c r="J136" i="1"/>
  <c r="J137" i="1"/>
  <c r="J119" i="1"/>
</calcChain>
</file>

<file path=xl/sharedStrings.xml><?xml version="1.0" encoding="utf-8"?>
<sst xmlns="http://schemas.openxmlformats.org/spreadsheetml/2006/main" count="1924" uniqueCount="809">
  <si>
    <t>prokeratin_store</t>
  </si>
  <si>
    <t>prokeratin.by</t>
  </si>
  <si>
    <t>Если Вы найдете цены ниже - сообщите нам! Мы предложим Вам лучшую цену! ;)</t>
  </si>
  <si>
    <r>
      <t xml:space="preserve">Менеджер по интернет-магазину:
</t>
    </r>
    <r>
      <rPr>
        <b/>
        <sz val="12"/>
        <color theme="1"/>
        <rFont val="Calibri"/>
        <family val="2"/>
        <scheme val="minor"/>
      </rPr>
      <t>+375 (33) 378-18-02
+375 (33) 372-18-02</t>
    </r>
  </si>
  <si>
    <r>
      <t xml:space="preserve">E-mail отдела продаж
</t>
    </r>
    <r>
      <rPr>
        <b/>
        <sz val="12"/>
        <color theme="1"/>
        <rFont val="Calibri"/>
        <family val="2"/>
        <scheme val="minor"/>
      </rPr>
      <t>prokeratin.by@gmail.com</t>
    </r>
    <r>
      <rPr>
        <sz val="12"/>
        <color theme="1"/>
        <rFont val="Calibri"/>
        <family val="2"/>
        <scheme val="minor"/>
      </rPr>
      <t xml:space="preserve">
E-mail для общей информации
</t>
    </r>
    <r>
      <rPr>
        <b/>
        <sz val="12"/>
        <color theme="1"/>
        <rFont val="Calibri"/>
        <family val="2"/>
        <scheme val="minor"/>
      </rPr>
      <t>info@prokeratin.by</t>
    </r>
  </si>
  <si>
    <t>РОЗНИЦА</t>
  </si>
  <si>
    <t>НАИМЕНОВАНИЕ</t>
  </si>
  <si>
    <t>от 500 BYN</t>
  </si>
  <si>
    <t>от 250 BYN</t>
  </si>
  <si>
    <t>от 1500 BYN</t>
  </si>
  <si>
    <t xml:space="preserve">FELPS Brazilian Nuts Profissional </t>
  </si>
  <si>
    <t>Felps Brazilian Nuts ботокс 300 гр.</t>
  </si>
  <si>
    <t>Felps Brazilian Nuts ботокс 1000 гр.</t>
  </si>
  <si>
    <t>Felps Brazilian Nuts кератин 250 мл.</t>
  </si>
  <si>
    <t>Felps Brazilian Nuts кератин 1000 мл.</t>
  </si>
  <si>
    <t xml:space="preserve">FELPS RP Premium Profissional </t>
  </si>
  <si>
    <t>Felps RP Premium комплект 500/500 мл.</t>
  </si>
  <si>
    <t xml:space="preserve">FELPS Profissional </t>
  </si>
  <si>
    <t>Felps Okra - Quiabo ботокс  300 мл.</t>
  </si>
  <si>
    <t>Felps Okra - Quiabo ботокс 1000 мл.</t>
  </si>
  <si>
    <t>Felps Sou Loira Matizador  ботокс 300 гр.</t>
  </si>
  <si>
    <t>Felps Sou Loira Matizador  ботокс 1000 гр.</t>
  </si>
  <si>
    <t>Felps OZ Nanoplastia BLUE нанопластика 1000 мл.</t>
  </si>
  <si>
    <t>Felps OZ Nanoplastia RESISTANCE нанопластика1000 мл.</t>
  </si>
  <si>
    <t>Felps Xmix SOS Treatment 300 гр.</t>
  </si>
  <si>
    <t>Felps Xmix SOS Treatment 1000 гр.</t>
  </si>
  <si>
    <t>Felps SOS LISS Express термозащита 230 мл.</t>
  </si>
  <si>
    <t>Felps Xrepair Power UP Ampoule 15 мл.</t>
  </si>
  <si>
    <t>Felps GOLD Million маска 300 гр.</t>
  </si>
  <si>
    <t>ZOOM</t>
  </si>
  <si>
    <t xml:space="preserve">Кератин ZOOM Coffee Straight 500 мл </t>
  </si>
  <si>
    <t xml:space="preserve">Шампунь глубокой очистки ZOOM Coffee Straight 500 мл </t>
  </si>
  <si>
    <t xml:space="preserve">Маска ультра-блеск (3 этап) ZOOM Coffee Straight 500 мл </t>
  </si>
  <si>
    <t xml:space="preserve">Ботокс ZOOM BTX DIAMOND 500  мл </t>
  </si>
  <si>
    <t xml:space="preserve">Шампунь глубокой очистки BTX DIAMOND 500  мл </t>
  </si>
  <si>
    <t>Кератин ZOOM Amazon OIls 500 мл</t>
  </si>
  <si>
    <t>Шампунь глубокой очистки  ZOOM Amazon OIls 500 мл</t>
  </si>
  <si>
    <t>Нанопластика ZOOM BIOPLASTIA 500 мл</t>
  </si>
  <si>
    <t>Набор ZOOM Coffee Straight (ШГО+состав+маска) 500/500/500</t>
  </si>
  <si>
    <t>Набор  ZOOM BTX DIAMOND (Состав+ШГО) 500/500</t>
  </si>
  <si>
    <t>Кератин ZOOM OrganoPlastia Premium 500 мл</t>
  </si>
  <si>
    <t>Шампунь глубокой очистки OrganoPlastia Premium 500 мл</t>
  </si>
  <si>
    <t>Набор ZOOM OrganoPlastia Premium  (Состав+ШГО) 500/500</t>
  </si>
  <si>
    <t>Кератин ZOOM OrganoPlastia Blond 500 мл</t>
  </si>
  <si>
    <t>Шампунь глубокой очистки ZOOM OrganoPlastia Blond 500 мл</t>
  </si>
  <si>
    <t>Набор ZOOM OrganoPlastia Blond (ШГО+состав) 500/500</t>
  </si>
  <si>
    <t>Набор ZOOM Amazon Oils (ШГО+состав) 500/500</t>
  </si>
  <si>
    <t>MAXWELL</t>
  </si>
  <si>
    <t xml:space="preserve">Ботокс MAXWELL SkyBlond 500  мл </t>
  </si>
  <si>
    <t>Холодное восстановление MAXWELL 500 мл</t>
  </si>
  <si>
    <t>Финализатор для холодного восстановления 500 мл</t>
  </si>
  <si>
    <t xml:space="preserve">Кератин MAXWELL Revolution 500 мл </t>
  </si>
  <si>
    <t>Кератин MAXWELL Ultimate 500 мл</t>
  </si>
  <si>
    <t>Шампунь для глубокой очистки Universal Shampoo 500 мл</t>
  </si>
  <si>
    <t>Шампунь для холодного восстановления  500 мл</t>
  </si>
  <si>
    <t>Комплект для холодного восстановления MAXWELL Cold Recovery 3*500</t>
  </si>
  <si>
    <t xml:space="preserve"> NATUREZA </t>
  </si>
  <si>
    <t>Ботокс NATUREZA NTOX MASSA 1000 g</t>
  </si>
  <si>
    <t>SOS-восстановление NATUREZA Banho de Vitamina 1000 g</t>
  </si>
  <si>
    <t>Органический Ботокс NATUREZA BTOX CENOURA 1000 g</t>
  </si>
  <si>
    <t>Ботокс-глянец NATUREZA Banho de Bambu 1000 g</t>
  </si>
  <si>
    <t>Кератин NATUREZA CAFE VERDE 1000 ml</t>
  </si>
  <si>
    <t>ШГО NATUREZA CAFE VERDE 1000 ml</t>
  </si>
  <si>
    <t>Комплект NATUREZA CAFE VERDE (ШГО+кератин) 2*1000</t>
  </si>
  <si>
    <t>Ботокс NATUREZA BTOX Cacau 500 g</t>
  </si>
  <si>
    <t>Ботокс NATUREZA NTOX MASSA 500 g</t>
  </si>
  <si>
    <t>Ботокс NATUREZA NTOX MATIZADOR 500 g</t>
  </si>
  <si>
    <t>SOS-восстановление NATUREZA Banho de Vitamina 500 g</t>
  </si>
  <si>
    <t>Кератин NATUREZA CAFE VERDE 500 ml</t>
  </si>
  <si>
    <t>Кератин NATUREZA CACAU DO BRASIL 1000 ml</t>
  </si>
  <si>
    <t>ШГО NATUREZA CACAU do BRASIL 1000ml</t>
  </si>
  <si>
    <t>Маска шелковая NATUREZA CACAU do BRASIL 1000ml</t>
  </si>
  <si>
    <t>Кератин NATUREZA CACAU DO BRASIL 500 ml</t>
  </si>
  <si>
    <t>ШГО NATUREZA CACAU do BRASIL 500ml</t>
  </si>
  <si>
    <t>Маска шелковая NATUREZA CACAU do BRASIL 500ml</t>
  </si>
  <si>
    <t>Комплект NATUREZA Cacau do Brasil 3x500 мл</t>
  </si>
  <si>
    <t>Комплект NATUREZA Cacau do Brasil 3x1000 мл</t>
  </si>
  <si>
    <t>Кератин NATUREZA Cosmo Power 1000 ml</t>
  </si>
  <si>
    <t>Маска питательная NATUREZA Cosmo Power 1000 ml</t>
  </si>
  <si>
    <t>Кератин NATUREZA Cosmo Power 500 ml</t>
  </si>
  <si>
    <t>Шампунь глубокой очистки NATUREZA Cosmo Power 500 ml</t>
  </si>
  <si>
    <t>Маска питательная NATUREZA Cosmo Power 500 ml</t>
  </si>
  <si>
    <t>Кератин NATUREZA Magic Brush (Maracuja) 1000 ml</t>
  </si>
  <si>
    <t>Кератин NATUREZA Magic Brush (Maracuja) 500 ml</t>
  </si>
  <si>
    <t>Ботокс-глянец NATUREZA Melado de Cana 1000 g</t>
  </si>
  <si>
    <t xml:space="preserve"> VOGUE </t>
  </si>
  <si>
    <t>Нанопластика VOGUE ORGHANLUX 1000 ml</t>
  </si>
  <si>
    <t>Нанопластика VOGUE ORGHANLUX 500 ml</t>
  </si>
  <si>
    <t xml:space="preserve">Кератин VOGUE DEFINITIV 1000 мл </t>
  </si>
  <si>
    <t xml:space="preserve">Кератин VOGUE DEFINITIV 500 мл </t>
  </si>
  <si>
    <t>Ботокс VOGUE BOTOXX 2.0 1000 g</t>
  </si>
  <si>
    <t>ШГО VOGUE ORGHANLUX 1000 ml (2*500) (срок 06/21)</t>
  </si>
  <si>
    <t>ШГО VOGUE ORGHANLUX 500 ml</t>
  </si>
  <si>
    <t xml:space="preserve">Кератин VOGUE DEFINITIV 500 ml </t>
  </si>
  <si>
    <t>Кератин VOGUE DEFINITIV 1000 ml</t>
  </si>
  <si>
    <t xml:space="preserve"> LOVE POTION </t>
  </si>
  <si>
    <t>Кератин LOVE POTION REPAIR 1000 ml</t>
  </si>
  <si>
    <t>Шампунь глубокой очистки LOVE POTION 1000ml</t>
  </si>
  <si>
    <t>Коллагеновый восполнитель LP Gelatina Orange 300 ml</t>
  </si>
  <si>
    <t>Коллагеновый восполнитель LP Gelatina Orange 1000 ml</t>
  </si>
  <si>
    <t>Ботокс для волос LOVE TOX Blond 1000 g</t>
  </si>
  <si>
    <t>Ботокс для волос LOVE TOX 1000 g</t>
  </si>
  <si>
    <t>Комплект LOVE POTION REPAIR 2x1000 ml</t>
  </si>
  <si>
    <t>Комплект LOVE POTION REPAIR 2x1000 ml (шго+кератин)</t>
  </si>
  <si>
    <t>SoupleLiss</t>
  </si>
  <si>
    <t>Cкидка от суммы заказа *** "ОПТ (домашний уход)" не входит в общий чек при подсчете данной скидки</t>
  </si>
  <si>
    <t>YBERA FASHION STYLIST - CREME  для выпрямления волос 500 мл</t>
  </si>
  <si>
    <t>YBERA FASHION STYLIST - CREME  для выпрямления волос 120 мл</t>
  </si>
  <si>
    <t>YBERA FASHION STYLIST - PLATINUM фиолетвый гель для выпрямления 1л</t>
  </si>
  <si>
    <t>DISCOVERY EXPRESS Очищающий шампунь - 500л</t>
  </si>
  <si>
    <t>DISCOVERY EXPRESS Комплекс стволовых клеток яблока - 500 мл</t>
  </si>
  <si>
    <t>DISCOVERY EXPRESS Финишный спрей - 150 мл</t>
  </si>
  <si>
    <t>BOTULINICA CAPILAR Увлажняющий шампунь - 1 л</t>
  </si>
  <si>
    <t>BOTULINICA CAPILAR Ботокс - 1 л</t>
  </si>
  <si>
    <t>BOTULINICA CAPILAR Интеллектуальный реконструктор - 1 л</t>
  </si>
  <si>
    <t>BOTULINICA CAPILAR Бустер  30 мл</t>
  </si>
  <si>
    <t>YBERA FASHION STYLIST</t>
  </si>
  <si>
    <t>GENOMA Восстанавливающий шампунь - 500 мл</t>
  </si>
  <si>
    <t>GENOMA Маска интенсивного лечения - 500 мл</t>
  </si>
  <si>
    <t>GENOMA Восстанавливающий крем для кутикулы волоса - 500 мл</t>
  </si>
  <si>
    <t>GENOMA Активная восстанавливающая сыворотка - 500 мл</t>
  </si>
  <si>
    <t>КОПЛЕКТ GENOMA</t>
  </si>
  <si>
    <t>КОПЛЕКТ BOTULINICA CAPILAR</t>
  </si>
  <si>
    <t xml:space="preserve">КОПЛЕКТ DISCOVERY EXPRESS </t>
  </si>
  <si>
    <t>Bio Defender 1000/500/500 мл.</t>
  </si>
  <si>
    <t>Защитный (реструктурирующий) гель Defender 500 мл. Шаг 2</t>
  </si>
  <si>
    <t>Спрей-реконструктор Defender 500 мл. Шаг 1</t>
  </si>
  <si>
    <t>Кератиновый состав Gold Liss 1000 мл.</t>
  </si>
  <si>
    <t>Шампунь глубокой очистки Gold Pre 1000 мл.</t>
  </si>
  <si>
    <t>Кератиновый герметик Gold Power 1000 мл.</t>
  </si>
  <si>
    <t>Gold Power 1000/1000 мл. (шго+ герметик)</t>
  </si>
  <si>
    <t>Gold Liss комплект 1000/1000/1000 мл. (шго+ кератин Liss+ маска)</t>
  </si>
  <si>
    <t>Ботокс B-tox Gold Liss 1000 гр.</t>
  </si>
  <si>
    <t>Gold Liss b-tox компоект 1000/1000 мл.(шго + ботокс)</t>
  </si>
  <si>
    <t>Ботокс B-tox Blond Liss 1000 гр.</t>
  </si>
  <si>
    <t>Fluid Diamond 1000/200 мл. (шго + спрей)</t>
  </si>
  <si>
    <t>Маска нейтрализатор Neutraliss 1000 мл.</t>
  </si>
  <si>
    <t>Кератиновый состав Gold Liss Blond 1000 мл.</t>
  </si>
  <si>
    <t>Gold Liss Blond комплект 1000/1000/1000 мл. (шго+ кератин Liss Blond+ маска)</t>
  </si>
  <si>
    <t>Кислотный состав Нанопластика Gold Free 1000 мл.</t>
  </si>
  <si>
    <t>Кислотный состав Нанопластика Gold Free Blond 1000 мл.</t>
  </si>
  <si>
    <t>Gold Free комплект 1000/1000/1000 мл.  (шго+нано+маска)</t>
  </si>
  <si>
    <t>Gold Free Blond комплект 1000/1000/1000 мл.  (шго+нано Blond+маска)</t>
  </si>
  <si>
    <r>
      <t xml:space="preserve">Коллагеновый восполнитель LP Gelatina 300 ml </t>
    </r>
    <r>
      <rPr>
        <b/>
        <sz val="12"/>
        <color theme="1"/>
        <rFont val="Calibri"/>
        <family val="2"/>
        <charset val="204"/>
        <scheme val="minor"/>
      </rPr>
      <t>(ассорт.)</t>
    </r>
  </si>
  <si>
    <r>
      <t xml:space="preserve">Коллагеновый восполнитель LP Gelatina 1000 ml </t>
    </r>
    <r>
      <rPr>
        <b/>
        <sz val="12"/>
        <color theme="1"/>
        <rFont val="Calibri"/>
        <family val="2"/>
        <charset val="204"/>
        <scheme val="minor"/>
      </rPr>
      <t>(ассорт.)</t>
    </r>
  </si>
  <si>
    <t xml:space="preserve"> Утюжки </t>
  </si>
  <si>
    <t>Утюжок EVOQUE Touch Screen широкие пластины КОРАЛЛ</t>
  </si>
  <si>
    <t>Утюжок EVOQUE Touch Screen широкие пластины БИРЮЗА</t>
  </si>
  <si>
    <t>Утюжок EVOQUE Touch Screen широкие пластины ЛИЛОВЫЙ</t>
  </si>
  <si>
    <t>Утюжок EVOQUE Touch Screen широкие пластины ПУРПУР</t>
  </si>
  <si>
    <t>Утюжок EVOQUE Touch Screen широкие пластины ЧЕРНЫЙ</t>
  </si>
  <si>
    <t>Утюжок EVOQUE Touch Screen широкие пластины БЕЛЫЙ</t>
  </si>
  <si>
    <t>Утюжок EVOQUE Touch Screen широкие пластины ЗОЛОТО</t>
  </si>
  <si>
    <t>Утюжок EVOQUE Touch Screen широкие пластины ЖЕЛТЫЙ</t>
  </si>
  <si>
    <t>Утюжок EVOQUE Touch Screen широкие пластины ФИОЛЕТ</t>
  </si>
  <si>
    <t>Утюжок EVOQUE Touch Screen широкие пластины СИНИЙ</t>
  </si>
  <si>
    <t>Утюжок EVOQUE Touch Screen узкие пластины ЧЕРНЫЙ</t>
  </si>
  <si>
    <t>Утюжок EVOQUE Touch Screen узкие пластины ЛИЛОВЫЙ</t>
  </si>
  <si>
    <t>Утюжок EVOQUE Touch Screen узкие пластины ПУРПУР</t>
  </si>
  <si>
    <t>Утюжок EVOQUE Touch Screen узкие пластины ЖЕЛТЫЙ</t>
  </si>
  <si>
    <t>Утюжок EVOQUE Touch Screen узкие пластины БИРЮЗА</t>
  </si>
  <si>
    <t>Утюжок EVOQUE Touch Screen узкие пластины КОРАЛЛ</t>
  </si>
  <si>
    <t>Утюжок EVOQUE Touch Screen узкие пластины БЕЛЫЙ</t>
  </si>
  <si>
    <t>Утюжок EVOQUE инфракрасный УЗКИЙ черный</t>
  </si>
  <si>
    <t>Утюжок EVOQUE инфракрасный ШИРОКИЙ белый</t>
  </si>
  <si>
    <r>
      <t xml:space="preserve">Утюжок EVOQUE </t>
    </r>
    <r>
      <rPr>
        <b/>
        <sz val="12"/>
        <color theme="1"/>
        <rFont val="Calibri"/>
        <family val="2"/>
        <charset val="204"/>
        <scheme val="minor"/>
      </rPr>
      <t>инфракрасный</t>
    </r>
    <r>
      <rPr>
        <sz val="12"/>
        <color theme="1"/>
        <rFont val="Calibri"/>
        <family val="2"/>
        <charset val="204"/>
        <scheme val="minor"/>
      </rPr>
      <t xml:space="preserve"> УЗКИЙ черный</t>
    </r>
  </si>
  <si>
    <r>
      <t xml:space="preserve">Утюжок EVOQUE </t>
    </r>
    <r>
      <rPr>
        <b/>
        <sz val="12"/>
        <color theme="1"/>
        <rFont val="Calibri"/>
        <family val="2"/>
        <charset val="204"/>
        <scheme val="minor"/>
      </rPr>
      <t>инфракрасный</t>
    </r>
    <r>
      <rPr>
        <sz val="12"/>
        <color theme="1"/>
        <rFont val="Calibri"/>
        <family val="2"/>
        <charset val="204"/>
        <scheme val="minor"/>
      </rPr>
      <t xml:space="preserve"> ШИРОКИЙ белый</t>
    </r>
  </si>
  <si>
    <t xml:space="preserve">Машинка для стрижки волос </t>
  </si>
  <si>
    <t>Фен профессиональный</t>
  </si>
  <si>
    <t>HH S-588 машинка для стрижки, бирюзовый/розовый</t>
  </si>
  <si>
    <t>HH S-588 машинка для стрижки, оранжевый/зеленый</t>
  </si>
  <si>
    <t>Картридж фильтр MZ FD-3 - 2 шт. комплект</t>
  </si>
  <si>
    <t>Термоковрики</t>
  </si>
  <si>
    <t>MJ термоковрик бордовый</t>
  </si>
  <si>
    <r>
      <t xml:space="preserve">MJ термоковрик </t>
    </r>
    <r>
      <rPr>
        <b/>
        <sz val="12"/>
        <color theme="1"/>
        <rFont val="Calibri"/>
        <family val="2"/>
        <charset val="204"/>
        <scheme val="minor"/>
      </rPr>
      <t>Цвет: в аасорт.</t>
    </r>
  </si>
  <si>
    <t>Шапочка электрическая</t>
  </si>
  <si>
    <t xml:space="preserve">Расчески </t>
  </si>
  <si>
    <t>Расческа из углеводородного волокна MEGAPRO простая</t>
  </si>
  <si>
    <t>Расческа из углеводородного волокна MEGAPRO крючок</t>
  </si>
  <si>
    <t>Расческа из углеводородного волокна MEGAPRO с хвостом</t>
  </si>
  <si>
    <t>Расческа с зажимом ворс термостойкая MEGAPRO</t>
  </si>
  <si>
    <r>
      <t xml:space="preserve">Расческа </t>
    </r>
    <r>
      <rPr>
        <b/>
        <sz val="12"/>
        <color theme="1"/>
        <rFont val="Calibri"/>
        <family val="2"/>
        <charset val="204"/>
        <scheme val="minor"/>
      </rPr>
      <t>с зажимом</t>
    </r>
    <r>
      <rPr>
        <sz val="12"/>
        <color theme="1"/>
        <rFont val="Calibri"/>
        <family val="2"/>
        <charset val="204"/>
        <scheme val="minor"/>
      </rPr>
      <t xml:space="preserve"> ворс термостойкая MEGAPRO</t>
    </r>
  </si>
  <si>
    <t>Зажимы</t>
  </si>
  <si>
    <r>
      <t xml:space="preserve">Расческа для волос </t>
    </r>
    <r>
      <rPr>
        <b/>
        <sz val="12"/>
        <color theme="1"/>
        <rFont val="Calibri"/>
        <family val="2"/>
        <charset val="204"/>
        <scheme val="minor"/>
      </rPr>
      <t>Esthetic House</t>
    </r>
    <r>
      <rPr>
        <sz val="12"/>
        <color theme="1"/>
        <rFont val="Calibri"/>
        <family val="2"/>
        <charset val="204"/>
        <scheme val="minor"/>
      </rPr>
      <t xml:space="preserve"> пластик  Цвет: в аасорт.</t>
    </r>
  </si>
  <si>
    <t>Зажимы бабочка (магапро)</t>
  </si>
  <si>
    <t>Зажимы крокодил 6 шт. (мегапро)</t>
  </si>
  <si>
    <t>Кисти</t>
  </si>
  <si>
    <t>Кисть широкая с короткой щетиной ПУРПУРНАЯ</t>
  </si>
  <si>
    <r>
      <t xml:space="preserve">Кисть широкая с короткой щетиной (MEGAPRO) </t>
    </r>
    <r>
      <rPr>
        <b/>
        <sz val="12"/>
        <color theme="1"/>
        <rFont val="Calibri"/>
        <family val="2"/>
        <charset val="204"/>
        <scheme val="minor"/>
      </rPr>
      <t>Цвет: в аасорт.</t>
    </r>
  </si>
  <si>
    <t xml:space="preserve">Фактуки /пеньюары </t>
  </si>
  <si>
    <t>Пеньюар для клиента ZOOM</t>
  </si>
  <si>
    <t>Пеньюар для клиента MEGA-KERATIN розовый</t>
  </si>
  <si>
    <t>Фартук для мастера ZOOM</t>
  </si>
  <si>
    <r>
      <t xml:space="preserve">Пеньюар для клиента MEGA-KERATIN </t>
    </r>
    <r>
      <rPr>
        <b/>
        <sz val="12"/>
        <color theme="1"/>
        <rFont val="Calibri"/>
        <family val="2"/>
        <charset val="204"/>
        <scheme val="minor"/>
      </rPr>
      <t>розовый</t>
    </r>
  </si>
  <si>
    <t>Пеньюар для клиента ZOOM/NATUREZA/MEGA-KERATIN</t>
  </si>
  <si>
    <t>Фартук для мастера ZOOM/ NATUREZA/MAXWELL</t>
  </si>
  <si>
    <t>Чаша с ручкой MEGAPRO черная</t>
  </si>
  <si>
    <t>Felps фартук</t>
  </si>
  <si>
    <t>Другое</t>
  </si>
  <si>
    <t>Чаша с ручкой MEGAPRO черная/розовая</t>
  </si>
  <si>
    <t>50 мл</t>
  </si>
  <si>
    <t>100 мл</t>
  </si>
  <si>
    <t>Стоимость</t>
  </si>
  <si>
    <t>Felps RP Premium комплект (1~2 шаг)</t>
  </si>
  <si>
    <t xml:space="preserve">Felps Brazilian Nuts ботокс </t>
  </si>
  <si>
    <t>Felps Brazilian Nuts кератин</t>
  </si>
  <si>
    <t>Felps Xmix SOS Treatment</t>
  </si>
  <si>
    <t xml:space="preserve">Felps XBTX Okra Massa ботокс </t>
  </si>
  <si>
    <t>Felps Sou Loira Matizador ботокс</t>
  </si>
  <si>
    <t>Кератин ZOOM Coffee Straight</t>
  </si>
  <si>
    <t>Ботокс ZOOM BTX DIAMOND</t>
  </si>
  <si>
    <t>Кератин ZOOM OrganoPlastia Premium</t>
  </si>
  <si>
    <t>Кератин ZOOM OrganoPlastia Blond</t>
  </si>
  <si>
    <t>Кератин ZOOM Amazon Oils</t>
  </si>
  <si>
    <t>Нанопластика ZOOM BIOPLASTIA</t>
  </si>
  <si>
    <t xml:space="preserve">Кератин MAXWELL Revolution  </t>
  </si>
  <si>
    <t xml:space="preserve">Кератин MAXWELL Ultimate </t>
  </si>
  <si>
    <t>Холодное восстановление MAXWELL (2-ой шаг)</t>
  </si>
  <si>
    <t>Ботокс NATUREZA BTOX Cacau</t>
  </si>
  <si>
    <t>Ботокс NATUREZA NTOX MASSA</t>
  </si>
  <si>
    <t>SOS-восстановление NATUREZA Banho de Vitamina</t>
  </si>
  <si>
    <t>Органический Ботокс NATUREZA BTOX CENOURA</t>
  </si>
  <si>
    <t>Ботокс-глянец NATUREZA Banho de Bambu</t>
  </si>
  <si>
    <t>Кератин NATUREZA CAFE VERDE</t>
  </si>
  <si>
    <t xml:space="preserve">Кератин NATUREZA CACAU DO BRASIL </t>
  </si>
  <si>
    <t>Кератин NATUREZA Magic Brush (Maracuja)</t>
  </si>
  <si>
    <t>Кератин NATUREZA Cosmo Power</t>
  </si>
  <si>
    <t xml:space="preserve">Ботокс-глянец NATUREZA Melado de Cana </t>
  </si>
  <si>
    <t>Коллагеновый восполнитель LP Gelatina</t>
  </si>
  <si>
    <t xml:space="preserve">Ботокс для волос LOVE TOX Blond </t>
  </si>
  <si>
    <t xml:space="preserve">Ботокс для волос LOVE TOX </t>
  </si>
  <si>
    <t xml:space="preserve">FELPS </t>
  </si>
  <si>
    <r>
      <rPr>
        <b/>
        <sz val="12"/>
        <color theme="1"/>
        <rFont val="Calibri"/>
        <family val="2"/>
        <charset val="204"/>
        <scheme val="minor"/>
      </rPr>
      <t xml:space="preserve">Комплект </t>
    </r>
    <r>
      <rPr>
        <sz val="12"/>
        <color theme="1"/>
        <rFont val="Calibri"/>
        <family val="2"/>
        <scheme val="minor"/>
      </rPr>
      <t>LOVE POTION REPAIR  (шго+кератин)</t>
    </r>
  </si>
  <si>
    <r>
      <rPr>
        <b/>
        <sz val="12"/>
        <color theme="1"/>
        <rFont val="Calibri"/>
        <family val="2"/>
        <charset val="204"/>
        <scheme val="minor"/>
      </rPr>
      <t>Комплект</t>
    </r>
    <r>
      <rPr>
        <sz val="12"/>
        <color theme="1"/>
        <rFont val="Calibri"/>
        <family val="2"/>
        <scheme val="minor"/>
      </rPr>
      <t xml:space="preserve"> NATUREZA CAFE VERDE (шго+кератин)</t>
    </r>
  </si>
  <si>
    <r>
      <rPr>
        <b/>
        <sz val="12"/>
        <color theme="1"/>
        <rFont val="Calibri"/>
        <family val="2"/>
        <charset val="204"/>
        <scheme val="minor"/>
      </rPr>
      <t>Комплект</t>
    </r>
    <r>
      <rPr>
        <sz val="12"/>
        <color theme="1"/>
        <rFont val="Calibri"/>
        <family val="2"/>
        <scheme val="minor"/>
      </rPr>
      <t xml:space="preserve"> NATUREZA Cacau do Brasil (3 шага)</t>
    </r>
  </si>
  <si>
    <t>ДОМАШНИЙ УХОД И МАСЛА</t>
  </si>
  <si>
    <t xml:space="preserve">НАИМЕНОВАНИЕ </t>
  </si>
  <si>
    <t>МАСЛО</t>
  </si>
  <si>
    <t>Happy Hair Keratin Масло маракуйи и пачули 50 ml</t>
  </si>
  <si>
    <t>Happy Hair KST Масло виноградной косточки 50 ml</t>
  </si>
  <si>
    <t>Happy Hair Keratin Масло маракуйи и пачули 100 ml (2*50)</t>
  </si>
  <si>
    <t>Happy Hair KST Масло виноградной косточки 100 ml (2*50)</t>
  </si>
  <si>
    <t>Шампунь бессульфатный ZOOM Keratin Shampoo 250 ml</t>
  </si>
  <si>
    <t xml:space="preserve">Keratin </t>
  </si>
  <si>
    <t>Маска кондиционирующая ZOOM Keratin Mask 250 ml</t>
  </si>
  <si>
    <t>Комплект для домашнего ухода ZOOM Keratin Shampoo 250 ml + ZOOM Keratin Mask 250 ml</t>
  </si>
  <si>
    <t>Sos</t>
  </si>
  <si>
    <t>Шампунь бессульфатный ZOOM SOS Shampoo 250 ml</t>
  </si>
  <si>
    <t>Маска для волос ZOOM SOS Mask 250 ml</t>
  </si>
  <si>
    <t>Комплект для домашнего ухода ZOOM SOS Shampoo 250 ml + SOS Mask 250 ml</t>
  </si>
  <si>
    <t>Magic</t>
  </si>
  <si>
    <t>Шампунь бессульфатный ZOOM Magic Unicorn  250 ml</t>
  </si>
  <si>
    <t>Маска для волос ZOOM Magic Unicorn 250 ml</t>
  </si>
  <si>
    <t>Комплект для домашнего ухода ZOOM Magic Unicorn Shampoo 250 ml + ZOOM Magic Unicorn Mask 250 ml</t>
  </si>
  <si>
    <t xml:space="preserve">URBAN </t>
  </si>
  <si>
    <t>Пробный набор ZOOM Coffee Straight (3 шага)</t>
  </si>
  <si>
    <t>Пробный набор ZOOM BTX Diamond Ботокс для волос (2 шага)</t>
  </si>
  <si>
    <t>Пробный набор ZOOM OrganoPlastia Premium (2 шага)</t>
  </si>
  <si>
    <t>Пробный набор ZOOM OrganoPlastia Blond (2 шага)</t>
  </si>
  <si>
    <t>Пробный набор ZOOM Amazon Oils (2 шага)</t>
  </si>
  <si>
    <t>Шампунь увлажняющий URBAN NATURE 250 мл</t>
  </si>
  <si>
    <t>Кондиционер увлажняющий URBAN NATURE 250 мл</t>
  </si>
  <si>
    <t>Маска увлажняющая для волос URBAN NATURE 200 мл</t>
  </si>
  <si>
    <t>Шампунь балансирующий URBAN NATURE 250 мл</t>
  </si>
  <si>
    <t>Шампунь мгновенное восстановление URBAN NATURE 250 мл</t>
  </si>
  <si>
    <t>Кондиционер-мусс мгновенное восстановление  URBAN NATURE 150 мл</t>
  </si>
  <si>
    <t>Успокаивающая восстанавливающая маска для кожи головы и волос URBAN NATURE 200 мл</t>
  </si>
  <si>
    <t>Сыворотка для роста волос URBAN NATURE 100 мл</t>
  </si>
  <si>
    <t>Маска-пилинг URBAN NATURE (для дом применения ) 100 мл</t>
  </si>
  <si>
    <t>Маска-пилинг URBAN NATURE (для дом применения ) 250 мл</t>
  </si>
  <si>
    <t>Маска-пилинг для профессионального использования URBAN NATURE 100 мл</t>
  </si>
  <si>
    <t>Маска-пилинг для профессионального использования URBAN NATURE 250 мл</t>
  </si>
  <si>
    <t>Масло-флюид для волос Tashe Professional Light 30 мл</t>
  </si>
  <si>
    <t>Масло-флюид для волос Tashe Professional Medium 30 мл</t>
  </si>
  <si>
    <t>Масло-флюид для волос Tashe Professional Intense 30 мл</t>
  </si>
  <si>
    <r>
      <t xml:space="preserve">GENOMA Активная восстанавливающая сыворотка - 500 мл </t>
    </r>
    <r>
      <rPr>
        <b/>
        <sz val="10"/>
        <color rgb="FF000000"/>
        <rFont val="Arial Narrow"/>
        <family val="2"/>
        <charset val="204"/>
      </rPr>
      <t>(ОТДЕЛЬНО)</t>
    </r>
  </si>
  <si>
    <t xml:space="preserve">YBERA FASHION STYLIST - CREME  для выпрямления волос </t>
  </si>
  <si>
    <t>YBERA</t>
  </si>
  <si>
    <t>Пробный набор  YBERA GENOMA комплект 4 шага</t>
  </si>
  <si>
    <t>Сыворотка  YBERA GENOMA (2 шаг)</t>
  </si>
  <si>
    <t>Felps Xmix Banho de Verniz 10 гр. / 50 штук</t>
  </si>
  <si>
    <t>MoroccanGold</t>
  </si>
  <si>
    <t>MoroccanGold Аргановое масло саше 3 мл</t>
  </si>
  <si>
    <t>Gold Liss b-tox Blond L компоект 1000/1000 мл.(шго + ботокс)</t>
  </si>
  <si>
    <t>Кератин LOVE POTION Aqua de Arroz 1000 ml</t>
  </si>
  <si>
    <t xml:space="preserve">                 </t>
  </si>
  <si>
    <t xml:space="preserve">     </t>
  </si>
  <si>
    <t>ZOOM Argan Oil масло аргановое 50 ml</t>
  </si>
  <si>
    <r>
      <t xml:space="preserve">Маска-пилинг для профессионального использования URBAN NATURE 250 мл </t>
    </r>
    <r>
      <rPr>
        <b/>
        <sz val="12"/>
        <color theme="1"/>
        <rFont val="Calibri"/>
        <family val="2"/>
        <scheme val="minor"/>
      </rPr>
      <t>Экстра сила</t>
    </r>
  </si>
  <si>
    <t>Маска мгновенное восстановление волос URBAN NATURE 200 мл</t>
  </si>
  <si>
    <t>Кератин Aqua de Arroz  1000 ml</t>
  </si>
  <si>
    <t>URBAN</t>
  </si>
  <si>
    <t>Шампунь балансирующий URBAN NATURE саше 10 мл</t>
  </si>
  <si>
    <t>Шампунь увлажняющий URBAN NATURE Саше 10 мл</t>
  </si>
  <si>
    <t>Кондиционер увлажняющий URBAN NATURE Саше 10 мл</t>
  </si>
  <si>
    <t>Маска-пилинг URBAN NATURE (для дом применения ) Саше 10 мл</t>
  </si>
  <si>
    <t>1,5</t>
  </si>
  <si>
    <t xml:space="preserve">стоимость за 1 шт </t>
  </si>
  <si>
    <t>ОПТ от 5 шт</t>
  </si>
  <si>
    <t>от 1000 BYN</t>
  </si>
  <si>
    <t>10% (постоянным )</t>
  </si>
  <si>
    <t>15 % (на заказ от 2700 бел руб ybera)</t>
  </si>
  <si>
    <t xml:space="preserve">SOL SOL </t>
  </si>
  <si>
    <t>SOL SOL LUNA (Бразилия) домашняя линия</t>
  </si>
  <si>
    <t>Sol Sol Luna шампунь с маслом миндаля 250 мл.</t>
  </si>
  <si>
    <t>SOL SOL MARINA (Бразилия) домашняя линия</t>
  </si>
  <si>
    <t>Sol Sol Marina маска с морской солью 250 мл.</t>
  </si>
  <si>
    <t>Sol Sol Marina скраб с морской солью 250 мл.</t>
  </si>
  <si>
    <t>SOL SOL WHITE PEACH (Бразилия) домашняя линия</t>
  </si>
  <si>
    <t>Sol Sol White Peach шампунь с экстрактом белого персика 250 мл.</t>
  </si>
  <si>
    <t>SOL SOL MATE (Бразилия) домашняя линия</t>
  </si>
  <si>
    <t>Sol Sol Mate шампунь с экстрактом листьев падуба парагвайского 250 мл.</t>
  </si>
  <si>
    <t>Sol Sol Mate скраб с экстрактом листьев падуба парагвайского 250 мл.</t>
  </si>
  <si>
    <t>Кератин MAXWELL Total Keratin 500 мл</t>
  </si>
  <si>
    <t xml:space="preserve">Ботокс MAXWELL Total Botox 500  мл </t>
  </si>
  <si>
    <t xml:space="preserve">Пилинг MAXWELL Scalp Peeling Exfoliate 250 ml </t>
  </si>
  <si>
    <t xml:space="preserve">Спрей-машинка NATUREZA NANOgold Jet Spray </t>
  </si>
  <si>
    <t>Жидкость NATUREZA NANOgold Cuticula 200 ml</t>
  </si>
  <si>
    <t>Жидкость NATUREZA NANOgold Cortex 200 ml</t>
  </si>
  <si>
    <t xml:space="preserve">фен EVOQUE M-8 </t>
  </si>
  <si>
    <t>EVOQUE</t>
  </si>
  <si>
    <t>фен EVOQUE M-9</t>
  </si>
  <si>
    <t>фен EVOQUE M-7</t>
  </si>
  <si>
    <t>машинка для стрижки волос EVOQUE M-10</t>
  </si>
  <si>
    <t xml:space="preserve">Насадка-полировщик кончиков волос </t>
  </si>
  <si>
    <t>Шампунь балансирующий URBAN NATURE 500 мл</t>
  </si>
  <si>
    <t>Шампунь увлажняющий URBAN NATURE 500 мл</t>
  </si>
  <si>
    <t>Кондиционер увлажняющий URBAN NATURE 500 мл</t>
  </si>
  <si>
    <t>Кондиционер тонирующий URBAN NATURE 250 мл</t>
  </si>
  <si>
    <t xml:space="preserve">КОНДИЦИОНЕРЫ  </t>
  </si>
  <si>
    <t>Пилинг</t>
  </si>
  <si>
    <t>ЧАША ПАРИКМАХЕРСКАЯ</t>
  </si>
  <si>
    <t xml:space="preserve"> </t>
  </si>
  <si>
    <t xml:space="preserve">Ботокс NATUREZA NTOX MATIZADOR </t>
  </si>
  <si>
    <t xml:space="preserve">Нанопластика VOGUE ORGHANLUX </t>
  </si>
  <si>
    <t xml:space="preserve">Кератин VOGUE DEFINITIV  </t>
  </si>
  <si>
    <t>JKeratin AC Защитные силиконовые накладки на уши</t>
  </si>
  <si>
    <t>JKeratin AC Пеньюар Jkeratin</t>
  </si>
  <si>
    <t>JKeratin AC Расчёска карбоновая JKeratin с хвостиком (белая)</t>
  </si>
  <si>
    <t>JKeratin AC фартук Jkeratin</t>
  </si>
  <si>
    <t>JKeratin AC Фольгированная шапочка для волос Jkeratin</t>
  </si>
  <si>
    <t>JKeratin AC шапка термо сушуар Jkeratin</t>
  </si>
  <si>
    <t>JKeratin AC Щётка для волос массажная инновационная (квадратная) зеленая</t>
  </si>
  <si>
    <t>JKeratin AC Щётка для волос массажная инновационная (квадратная) розовая</t>
  </si>
  <si>
    <t>Jkeratin</t>
  </si>
  <si>
    <t>JKeratin Activator S+S Средство для восстановления дисульфидных связей 200 мл</t>
  </si>
  <si>
    <t>JKeratin Activator Treatment 200 мл</t>
  </si>
  <si>
    <t>JKeratin Afro JHair кератин 150 мл</t>
  </si>
  <si>
    <t>JKeratin Afro JHair кератин 500 мл</t>
  </si>
  <si>
    <t>JKeratin AMINO BASE Подложка для кератинового выпрямления 400 мл</t>
  </si>
  <si>
    <t>JKeratin Bixy BotoHair 150 мл ботокс 2в1</t>
  </si>
  <si>
    <t>JKeratin Bixy BotoHair 500 мл ботокс 2в1</t>
  </si>
  <si>
    <t>JKeratin Blonde Plastic Hair Кератин 150 мл</t>
  </si>
  <si>
    <t>JKeratin Blonde Plastic Hair Кератин 500 мл</t>
  </si>
  <si>
    <t>JKeratin Cold BTX with ceramides холодный ботокс 400 мл</t>
  </si>
  <si>
    <t>JKeratin Collagen Activator 200 мл</t>
  </si>
  <si>
    <t>JKeratin Color кондиционер 200 мл</t>
  </si>
  <si>
    <t>JKeratin Color шампунь 250 мл</t>
  </si>
  <si>
    <t>JKeratin DOCTOR шампунь METAL DETOX 150 мл</t>
  </si>
  <si>
    <t>JKeratin EXTRA GLOSS Средство для термозащиты и блеска волос 200мл</t>
  </si>
  <si>
    <t>JKeratin Fix Hair Базовый кератиновый комплекс 120 мл</t>
  </si>
  <si>
    <t xml:space="preserve">JKeratin Fix Hair Базовый кератиновый комплекс 500 мл </t>
  </si>
  <si>
    <t>JKeratin HAIR CUTICLE TOP липидная маска 400 мл</t>
  </si>
  <si>
    <t>JKeratin Hair Treatment Маска 480 мл</t>
  </si>
  <si>
    <t>JKeratin HL ANTI-FRIZZ кондиционер 200 мл</t>
  </si>
  <si>
    <t>JKeratin HL Doctor шампунь-скраб 150 мл</t>
  </si>
  <si>
    <t>JKeratin HL KNOT шампунь 250 мл</t>
  </si>
  <si>
    <t>JKeratin JK DOCTOR маска 200 мл</t>
  </si>
  <si>
    <t xml:space="preserve">JKeratin JWAVE Набор завивка и нейтрализатор 2*150 мл </t>
  </si>
  <si>
    <t>JKeratin Keratin AID Капли-нейтрализатор запаха 75 мл</t>
  </si>
  <si>
    <t>JKeratin Must Have Маска 120 мл</t>
  </si>
  <si>
    <t>JKeratin Must Have Маска 480 мл</t>
  </si>
  <si>
    <t xml:space="preserve">JKeratin Must Have Шампунь 120 мл </t>
  </si>
  <si>
    <t xml:space="preserve">JKeratin Must Have Шампунь 480 мл </t>
  </si>
  <si>
    <t>Набор ШГО+маска JKeratin Must Have, 2х120 мл</t>
  </si>
  <si>
    <t>Набор ШГО+маска JKeratin Must Have, 2х480 мл</t>
  </si>
  <si>
    <t>JKeratin NanoPlastica кератин 120 мл</t>
  </si>
  <si>
    <t>JKeratin Protein Mask 400 мл</t>
  </si>
  <si>
    <t>JKeratin S+S SYSTEM BLUE BERRY CONDITIONER 200 мл.S22 кондиционер с пигментом после выпрямл</t>
  </si>
  <si>
    <t>JKeratin S+S SYSTEM CONDITIONER 200 мл. S12 кондиционер после выпрямления волос</t>
  </si>
  <si>
    <t>JKeratin S+S SYSTEM VIOLET SHAMPOO 250 мл. S21 шампунь с пигментом после выпрямления волос</t>
  </si>
  <si>
    <t>JKeratin Комплекс Color DUO ( шампунь 250 мл+кондиционер 200 мл) для окрашенных волос</t>
  </si>
  <si>
    <t>JKeratin Комплекс S.11+S.12 (шампунь+кондиционер) д/ухода после кератинового выпр., 250 мл + 200 мл</t>
  </si>
  <si>
    <t>JKeratin Комплекс S.21+S.22 ( шампунь+кондиц.) д/ухода за осветл. волосами после кер.выпр, 250+200мл</t>
  </si>
  <si>
    <t xml:space="preserve"> JKeratin Крем для рук восстановление и регенерация (Туба 100 мл)</t>
  </si>
  <si>
    <t>Набор кремов для защиты и восстановления кожи рук JKeratin Pro.Hand, 2х100 мл</t>
  </si>
  <si>
    <t>JKeratin Лайфхак - STABLE MASK Кислая маска 400 мл</t>
  </si>
  <si>
    <t>JKeratin Масло F.12 ( 100 мл ) - для увлажнения волос и предотвращения секущихся кончиков</t>
  </si>
  <si>
    <t>JKeratin Масло F.12 mini ( 10 мл ) - для увлажнения волос и предотвращения секущихся кончиков</t>
  </si>
  <si>
    <t>JKeratin Термоспрей F.11 (100 мл) - от неблагоприятных факторов внешней среды и высоких температур</t>
  </si>
  <si>
    <t>Масло для увлажнения волос и предотвращения сечения JKeratin Oil, 12x10 мл</t>
  </si>
  <si>
    <t>PRODIVA  BB-CREAM Spray Leave-In - Универсальный кремовый термозащитный спрей для волос 150 мл</t>
  </si>
  <si>
    <t>PRODIVA  Botox Hair Treatment 2.0 - Рекон-ая маска  для разглаживания волос - PH 4,5, 500 мл</t>
  </si>
  <si>
    <t>PRODIVA  Botox Hair Treatment 2.0 - Рекон-ая маска  для разглаживания волос , 250 мл</t>
  </si>
  <si>
    <t>PRODIVA  Botox Hair Treatment 2.0 - Реконструирующая маска  для разглаживания волос - PH 4,5, 100 мл</t>
  </si>
  <si>
    <t>PRODIVA  Botox Hair Treatment 2.0 - Реконструирующая маска для разглаживания волос (30 мл), САШЕ</t>
  </si>
  <si>
    <t>PRODIVA  Botox Hair Treatment Goodbye Yellow - маска-рек с корр-им  пигмент (08 тон блонда), 250мл</t>
  </si>
  <si>
    <t>Ботокс с корректирующим пигментом для блонда PRODIVA Silver (10 тон блонда), 250 мл</t>
  </si>
  <si>
    <t>PRODIVA  CURLY - Нейтрализатор для полуперманентного состава для завивки волос, 100 мл</t>
  </si>
  <si>
    <t>PRODIVA  CURLY - Полуперманентный состав для завивки волос, 100 мл</t>
  </si>
  <si>
    <t>PRODIVA  CURLY - Нейтрализатор для полуперманентного состава завивки волос, 225 мл</t>
  </si>
  <si>
    <t>PRODIVA  CURLY - Полуперманентный состав для завивки волос, 225 мл</t>
  </si>
  <si>
    <t>Набор для полуперманентного выпрямления PRODIVA Curly 2 Straight, 200+200 мл</t>
  </si>
  <si>
    <t>Набор для полуперманентного выпрямления PRODIVA Curly 2 Straight, 100+100 мл</t>
  </si>
  <si>
    <t>PRODIVA  Deep Cleansing Shampoo - Шампунь глубокого очищения бессульфатный, 100 мл</t>
  </si>
  <si>
    <t>PRODIVA  Deep Cleansing Shampoo - Шампунь глубокого очищения бессульфатный, 250 мл</t>
  </si>
  <si>
    <t>PRODIVA  Deep Cleansing Shampoo - Шампунь глубокого очищения бессульфатный, 500 мл</t>
  </si>
  <si>
    <t>PRODIVA  Detox Serum - Детокс-эмульсия (пилинг) для очищ. и укрепления кожи головы -PH 3,85 - 200 мл</t>
  </si>
  <si>
    <t>PRODIVA  Detox Serum - Детокс-эмульсия (пилинг) для очищ. и укрепления кожи головы (15 мл) САШЕ</t>
  </si>
  <si>
    <t>Бриллиантовый кератин для волос PRODIVA Diamond Gloss, 100 мл</t>
  </si>
  <si>
    <t>Бриллиантовый кератин для волос PRODIVA Diamond Gloss, 500 мл</t>
  </si>
  <si>
    <t>Набор для кератинового выпрямления PRODIVA Diamond Gloss, 100+100 мл</t>
  </si>
  <si>
    <t>Набор для кератинового выпрямления PRODIVA Diamond Gloss, 500+500 мл</t>
  </si>
  <si>
    <t xml:space="preserve">PRODIVA  DIVAPLASTIA Cleaning Shampoo - Шампунь глубокого очищения бессульфатный, 100 мл </t>
  </si>
  <si>
    <t>PRODIVA  DIVAPLASTIA Cleaning Shampoo - Шампунь глубокого очищения бессульфатный, 500 мл</t>
  </si>
  <si>
    <t>PRODIVA  DIVAPLASTIA Cleaning Shampoo - Шампунь глубокого очищения бессульфатный, 250 мл</t>
  </si>
  <si>
    <t xml:space="preserve"> PRODIVA  DIVAPLASTIA Mask - Маска-финализатор - PH 3,6, 100 мл</t>
  </si>
  <si>
    <t xml:space="preserve"> PRODIVA  DIVAPLASTIA Mask - Маска-финализатор - PH 3,6, 250 мл</t>
  </si>
  <si>
    <t xml:space="preserve"> PRODIVA  DIVAPLASTIA Mask - Маска-финализатор - PH 3,6, 500 мл</t>
  </si>
  <si>
    <t>PRODIVA  DIVAPLASTIA Mask - Маска-финализатор (30 мл), САШЕ</t>
  </si>
  <si>
    <t>PRODIVA</t>
  </si>
  <si>
    <t>PRODIVA  DIVAPLASTIA Straightening Gel -Реконструирующий гель для волос, 100 мл</t>
  </si>
  <si>
    <t>PRODIVA  DIVAPLASTIA Straightening Gel -Реконструирующий гель для волос, 250 мл</t>
  </si>
  <si>
    <t>PRODIVA  Elastic Curls Mask Маска для кудрявых и вьющихся волос, 250 мл</t>
  </si>
  <si>
    <t>PRODIVA  Elastic Curls Mask Маска для кудрявых и вьющихся волос, 100 мл</t>
  </si>
  <si>
    <t>Набор для кератинового выпрямления волос PRODIVA Divaplastia, 3х100 мл</t>
  </si>
  <si>
    <t>Набор для кератинового выпрямления волос PRODIVA Divaplastia, 3х250 мл</t>
  </si>
  <si>
    <t>Набор для кератинового выпрямления волос PRODIVA Divaplastia, 3х500 мл</t>
  </si>
  <si>
    <t>PRODIVA  GLITTER BTX - Ампульный ботокс-концентрат (3 х 20 мл)</t>
  </si>
  <si>
    <t>PRODIVA  Moisturizing Mask - маска для интенсивного увлажнения волос - PH 4,0, флакон 100 мл</t>
  </si>
  <si>
    <t>PRODIVA  Moisturizing Mask - маска для интенсивного увлажнения волос - PH 4,0, флакон 500 мл</t>
  </si>
  <si>
    <t>PRODIVA  Moisturizing Mask - Увлажняющая маска для профессионального ухода, 15 мл, САШЕ</t>
  </si>
  <si>
    <t>PRODIVA  Moisturizing Mask - Увлажняющая маска для профессионального ухода, 30 мл, САШЕ</t>
  </si>
  <si>
    <t>PRODIVA  Moisturizing Shampoo -  Шампунь глубокого увлажнения, 15 мл, САШЕ</t>
  </si>
  <si>
    <t>PRODIVA  Moisturizing Shampoo - Шампунь глубокого увлажнения (100 мл)</t>
  </si>
  <si>
    <t>PRODIVA  Moisturizing Shampoo - Шампунь глубокого увлажнения (250 мл)</t>
  </si>
  <si>
    <t>PRODIVA  Moisturizing Shampoo - Шампунь глубокого увлажнения (500 мл)</t>
  </si>
  <si>
    <t>PRODIVA  Protein Mask - Маска для протеиновой реконструкции волос - PH 4, 100 мл</t>
  </si>
  <si>
    <t>PRODIVA  Protein Mask - Маска для протеиновой реконструкции волос - PH 4, 250 мл</t>
  </si>
  <si>
    <t>PRODIVA  Protein Mask - Маска для протеиновой реконструкции волос - PH 4, 500 мл</t>
  </si>
  <si>
    <t>PRODIVA  Protein Mask - Маска для протеиновой реконструкции волос - PH 4, 15 мл САШЕ</t>
  </si>
  <si>
    <t>PRODIVA  Protein Recovery Spray - Многофункциональный спрей для защиты волос и кожи головы (200 мл)</t>
  </si>
  <si>
    <t>PRODIVA  Pure Head Sebum Balance Shampoo - Шампунь для жирной кожи головы, 100 мл</t>
  </si>
  <si>
    <t>PRODIVA  Pure Head Sebum Balance Shampoo - Шампунь для жирной кожи головы, 250 мл</t>
  </si>
  <si>
    <t>PRODIVA  Pure Head Sebum Balance Shampoo - Шампунь для жирной кожи головы, 500 мл</t>
  </si>
  <si>
    <t>PRODIVA  Reconstruction Treatment THE SHINE Маска-рек-ор д/укрепления волос и сохранения цвета 100мл</t>
  </si>
  <si>
    <t>PRODIVA  Reconstruction Treatment THE SHINE Маска-рек-ор д/укрепления волос и сохранения цвета 250мл</t>
  </si>
  <si>
    <t>PRODIVA  Reconstruction Treatment THE SHINE Маска-рек-ор д/укрепления волос и сохранения цвета 500мл</t>
  </si>
  <si>
    <t>PRODIVA  SO NUTRITIVE Маска для сухих волос, 100 мл</t>
  </si>
  <si>
    <t>PRODIVA  SO NUTRITIVE Маска для сухих волос, 250 мл</t>
  </si>
  <si>
    <t>PRODIVA  SO NUTRITIVE Маска для сухих волос, 500 мл</t>
  </si>
  <si>
    <t>PRODIVA  SUN DEFEND Mask - Маска "Солнечая защита" - PH 3,5, 100 мл</t>
  </si>
  <si>
    <t>PRODIVA  SUN DEFEND Mask - Маска "Солнечая защита" - PH 3,5, 250 мл</t>
  </si>
  <si>
    <t>PRODIVA  SUN DEFEND Mask - Маска "Солнечая защита" - PH 3,5, 500 мл</t>
  </si>
  <si>
    <t>PRODIVA  SUN DEFEND Mask - Маска "Солнечая защита" - PH 3,5, 15 мл, САШЕ</t>
  </si>
  <si>
    <t>PRODIVA  SUN DEFEND Spray - спрей "Солнечная защита", 150 мл</t>
  </si>
  <si>
    <t>PRODIVA  The Cure - Кератиновое выпрямление волос - PH 4,2, 100 мл</t>
  </si>
  <si>
    <t>PRODIVA  The Cure - Кератиновое выпрямление волос - PH 4,2, 250 мл</t>
  </si>
  <si>
    <t>PRODIVA  The Cure - Кератиновое выпрямление волос - PH 4,2, 500 мл</t>
  </si>
  <si>
    <t>PRODIVA  The Cure - Кератиновое выпрямление волос (30 мл), САШЕ</t>
  </si>
  <si>
    <t>PRODIVA  The Cure - Кератиновое выпрямление волос - PH 4,2,150 мл</t>
  </si>
  <si>
    <t>Набор для кератинового выпрямления волос PRODIVA The Cure, 500 + 500 мл</t>
  </si>
  <si>
    <t>PRODIVA  The Foundation Balm - Базовый бальзам для домашнего ухода - PH 4 , 15 мл, САШЕ</t>
  </si>
  <si>
    <t>PRODIVA  The Foundation Balm - Базовый бальзам для домашнего ухода - PH 4, 100 мл</t>
  </si>
  <si>
    <t>PRODIVA  The Foundation Balm - Базовый бальзам для домашнего ухода - PH 4, 250 мл</t>
  </si>
  <si>
    <t>PRODIVA  The Foundation Balm - Базовый бальзам для домашнего ухода - PH 4, 500 мл</t>
  </si>
  <si>
    <t>PRODIVA  The Foundation Shampoo - Базовый бессульфатный шампунь для домашнего ухода (15 мл), САШЕ</t>
  </si>
  <si>
    <t>PRODIVA  The Foundation Silver Shampoo - Шампунь серебристый тонирующий д/осветленных волос, 100 мл</t>
  </si>
  <si>
    <t>PRODIVA  The Foundation Silver Shampoo - Шампунь серебристый тонирующий д/осветленных волос, 250 мл</t>
  </si>
  <si>
    <t>Базовый бессульфатный шампунь Prodiva The Foundation, 100 мл</t>
  </si>
  <si>
    <t>Базовый бессульфатный шампунь Prodiva The Foundation, 250 мл</t>
  </si>
  <si>
    <t>Базовый бессульфатный шампунь Prodiva The Foundation,500 мл</t>
  </si>
  <si>
    <t>Базовый набор для домашнего ухода PRODIVA The Foundation, 100+100 мл</t>
  </si>
  <si>
    <t>Базовый набор для домашнего ухода PRODIVA The Foundation, 250+250 мл</t>
  </si>
  <si>
    <t>Базовый набор для домашнего ухода PRODIVA The Foundation, 500+500 мл</t>
  </si>
  <si>
    <t>PRODIVA  Зажимы для прикорневого объёма (фиолетовые)</t>
  </si>
  <si>
    <t>PRODIVA  Кислая маска AMINO MASK (30 мл), САШЕ</t>
  </si>
  <si>
    <t>PRODIVA  Кисть профессиональная (короткий ворс)</t>
  </si>
  <si>
    <t>PRODIVA  Кондиционер SO NUTRITIVE для ухода за сухими волосами 100 мл</t>
  </si>
  <si>
    <t>PRODIVA  Кондиционер SO NUTRITIVE для ухода за сухими волосами 250 мл</t>
  </si>
  <si>
    <t>PRODIVA  Кондиционер для окрашенных волос Color Care Condtioner 100 мл</t>
  </si>
  <si>
    <t>PRODIVA  Кондиционер SO NUTRITIVE для ухода за сухими волосами 500 мл</t>
  </si>
  <si>
    <t>PRODIVA  Кондиционер для окрашенных волос Color Care Condtioner 250 мл</t>
  </si>
  <si>
    <t>PRODIVA  Кондиционер для окрашенных волос Color Care Condtioner 500 мл</t>
  </si>
  <si>
    <t>PRODIVA  Маска SO NUTRITIVE для ухода за сухими волосами 100 мл</t>
  </si>
  <si>
    <t>PRODIVA  Маска SO NUTRITIVE для ухода за сухими волосами 500 мл</t>
  </si>
  <si>
    <t>PRODIVA  Маска SO NUTRITIVE для ухода за сухими волосами 250 мл</t>
  </si>
  <si>
    <t>PRODIVA  Маска для окрашенных волос Color Care Mask 100 мл</t>
  </si>
  <si>
    <t>PRODIVA  Маска для окрашенных волос Color Care Mask 250 мл</t>
  </si>
  <si>
    <t>PRODIVA  Маска для окрашенных волос Color Care Mask 500 мл</t>
  </si>
  <si>
    <t>PRODIVA  Набор AMINO POWER: Кислая маска AMINO FILLER, 300 мл + Кислая маска AMINO MASK,300 мл</t>
  </si>
  <si>
    <t>PRODIVA  НАБОР DIVAPLASTIA: ШГО б/с, 100мл+ Реконструирующий гель, 100 мл+ Маска-финализатор,100 мл</t>
  </si>
  <si>
    <t>PRODIVA  НАБОР DIVAPLASTIA: ШГО б/с, 250мл+ Реконструирующий гель, 250 мл+ Маска-финализатор,250 мл</t>
  </si>
  <si>
    <t>PRODIVA  НАБОР DIVAPLASTIA: ШГО б/с, 500мл+ Реконструирующий гель, 500 мл+ Маска-финализатор,500 мл</t>
  </si>
  <si>
    <t>PRODIVA  НАБОР Elastic Curls для кудрявых и вьющихся волос ( Шампунь + Мска) 250 + 250 мл</t>
  </si>
  <si>
    <t>PRODIVA  Набор SO NUTRITIVE для ухода за сухими волосами : шамп 250 мл + конд 250 мл + маска 250 мл</t>
  </si>
  <si>
    <t>PRODIVA  Набор SO NUTRITIVE для ухода за сухими волосами : шамп. 100 мл + конд. 100мл + маска 100 мл</t>
  </si>
  <si>
    <t>PRODIVA  Набор SO NUTRITIVE для ухода за сухими волосами : шамп 500 мл + конд 500 мл + маска 500 мл</t>
  </si>
  <si>
    <t>PRODIVA  Набор САШЕ 2*30 мл: Кислая маска AMINO FILLER (30 мл) + Кислая маска AMINO MASK (30 мл)</t>
  </si>
  <si>
    <t>PRODIVA  НАБОР: COLOR CARE Шампунь(100мл) + Кондиционер (100мл)+Маска для окрашенных волос (100 мл)</t>
  </si>
  <si>
    <t>PRODIVA  НАБОР: COLOR CARE Шампунь(500мл) + Кондиционер (500мл)+Маска для окрашенных волос (500 мл)</t>
  </si>
  <si>
    <t>PRODIVA  НАБОР: COLOR CARE Шампунь(250мл) + Кондиционер (250мл)+Маска для окрашенных волос (250 мл)</t>
  </si>
  <si>
    <t>PRODIVA  НАБОР: SUN DEFEND (Шампунь "Солнечная защита" + Маска "Солнечная защита"), 100 +100 мл</t>
  </si>
  <si>
    <t>PRODIVA  НАБОР: SUN DEFEND (Шампунь "Солнечная защита" + Маска "Солнечная защита"), 250+250 мл</t>
  </si>
  <si>
    <t>PRODIVA  НАБОР: SUN DEFEND (Шампунь "Солнечная защита" + Маска "Солнечная защита"), 500+500 мл</t>
  </si>
  <si>
    <t>PRODIVA  НАБОР: Маска увл 500 мл + Маска для протеиновой реконструкции волос 500 мл + ШГУ 500 мл</t>
  </si>
  <si>
    <t>PRODIVA  НАБОР:Botox Hair Treatment 2.0(Реконстр. м/разгл.-PH 4,5),500+Deep cleansing (ШГО б/с),500</t>
  </si>
  <si>
    <t>PRODIVA  НАБОР:Deep Cleansing (ШГО б/с),100мл+DIAMOND GLOSS (Суперглянцевое керат выпрямлен), 100 мл</t>
  </si>
  <si>
    <t>PRODIVA  НАБОР:Deep Cleansing (ШГО б/с),500мл+DIAMOND GLOSS (Суперглянцевое керат выпрямлен), 500 мл</t>
  </si>
  <si>
    <t>PRODIVA  НАБОР:Deep Cleansing (ШГО б/с),100мл+Reconstruction Treatment The Shine (Маска-рек-тр),100</t>
  </si>
  <si>
    <t>PRODIVA  НАБОР:Deep Cleansing (ШГО б/с),500мл+Reconstruction Treatment The Shine (Маска-рек-тр),500</t>
  </si>
  <si>
    <t>PRODIVA  НАБОР:Deep Cleansing (ШГО б/с),100мл+The Cure (Маска д/кератин. выпрямления волос), 100 мл</t>
  </si>
  <si>
    <t>PRODIVA  НАБОР:Deep Cleansing (ШГО б/с),500мл+The Cure (Маска д/кератин. выпрямления волос), 500 мл</t>
  </si>
  <si>
    <t>PRODIVA  НАБОР:Ultra Pump (Шампунь д/пышного объема и плотности)+ Ultra Pump Conditioner, 100+100мл</t>
  </si>
  <si>
    <t>PRODIVA  НАБОР:Ultra Pump (Шампунь д/пышного объема и плотности)+ Ultra Pump Conditioner, 250 мл+250</t>
  </si>
  <si>
    <t>PRODIVA  НАБОР:Ultra Pump (Шампунь д/пышного объема и плотности)+ Ultra Pump Conditioner,500мл+500мл</t>
  </si>
  <si>
    <t>PRODIVA  Шампунь SO NUTRITIVE для ухода за сухими волосами 100 мл</t>
  </si>
  <si>
    <t>PRODIVA  Шампунь SO NUTRITIVE для ухода за сухими волосами 250 мл</t>
  </si>
  <si>
    <t>PRODIVA  Шампунь SO NUTRITIVE для ухода за сухими волосами 500 мл</t>
  </si>
  <si>
    <t>PRODIVA  Шампунь SUN DEFEND  "Солнечная защита" 100 мл</t>
  </si>
  <si>
    <t>PRODIVA  Шампунь SUN DEFEND  "Солнечная защита" 250 мл</t>
  </si>
  <si>
    <t>PRODIVA  Шампунь SUN DEFEND  "Солнечная защита" 500 мл</t>
  </si>
  <si>
    <t xml:space="preserve">PRODIVA  Шампунь для окрашенных волос Color Care Shampoo 100 мл </t>
  </si>
  <si>
    <t>PRODIVA  Шампунь для пышного объема и плотности волос Ultra Pump Shampoo, 100 мл</t>
  </si>
  <si>
    <t>PRODIVA  Шампунь для пышного объема и плотности волос Ultra Pump Shampoo, 500 мл</t>
  </si>
  <si>
    <t>PRODIVA  Шампунь для пышного объема и плотности волос Ultra Pump Shampoo, 250 мл</t>
  </si>
  <si>
    <t>Аминокислотный филлер Amino filler base architect Tashe professional, 300 мл</t>
  </si>
  <si>
    <t>Tashe</t>
  </si>
  <si>
    <t>Баттер для волос Avocado hair butter Tashe professional, 300 мл</t>
  </si>
  <si>
    <t>Баттер для волос Usma hair butter Tashe professional</t>
  </si>
  <si>
    <t>Баттер для тела Tashe professional Body butter exotic hydration, 300 мл</t>
  </si>
  <si>
    <t>Жидкость для снятия наращенных волос Tashe professional, 100 мл.</t>
  </si>
  <si>
    <t>Кислотный филлер Acid filler base restoration of strength Tashe professional, 300 мл</t>
  </si>
  <si>
    <t>Кондиционер Tashe professional "Salon Care" для всех типов волос, 1л</t>
  </si>
  <si>
    <t>Кондиционер для волос "Hydration &amp; smoothing" Tashe professional, 300 мл</t>
  </si>
  <si>
    <t>Кондиционер для волос "Reconstruction &amp; protection" Tashe professional, 300 мл</t>
  </si>
  <si>
    <t>Кондиционер для волос "Volume &amp; shine" Tashe professional, 300 мл</t>
  </si>
  <si>
    <t>Кондиционер для волос "Water balance" Tashe professional, 300 мл</t>
  </si>
  <si>
    <t>Кондиционер для волос Tashe professional «Fresh &amp; Detox», 300 мл</t>
  </si>
  <si>
    <t>Кондиционер для волос Tashe professional «Nutrition», 300 мл</t>
  </si>
  <si>
    <t>Кондиционер для волос Tashe professional «Strength &amp; Growth», 300 мл</t>
  </si>
  <si>
    <t>Липидный филлер Lipid filler restoration of cuticle Tashe professional, 300 мл</t>
  </si>
  <si>
    <t>Лосьон-активатор и стимулятор роста волос для кожи головы Tashe professional</t>
  </si>
  <si>
    <t>Маска для наращеных волос Tashe professional, 500мл</t>
  </si>
  <si>
    <t>Маска-баланс витаминная Tashe professional, 100 мл</t>
  </si>
  <si>
    <t>Маска-баланс витаминная Tashe professional, 300 мл</t>
  </si>
  <si>
    <t>Маска-детокс для волос Tashe professional, 500 мл.</t>
  </si>
  <si>
    <t>Маска-пилинг для кожи головы Tashe Professional Peeling mask for the scalp Carbon Extra, 300 мл</t>
  </si>
  <si>
    <t>Маска-реставратор для волос Tashe professional, 500мл</t>
  </si>
  <si>
    <t>Маска-сыворотка для волос Tashe professional, 500мл</t>
  </si>
  <si>
    <t>Масло для волос термозащита liquid silk Tashe professional, 100 мл</t>
  </si>
  <si>
    <t>Мист-увлажнение и питание для сухой и чувствительной кожи головы Tashe professional</t>
  </si>
  <si>
    <t xml:space="preserve"> Набор "Salon Care" для всех типов волос</t>
  </si>
  <si>
    <t>Набор "Scalp Care" для тщательного очищения кожи головы</t>
  </si>
  <si>
    <t>Набор глубокой очистки волос перед процедурами "Salon Care"</t>
  </si>
  <si>
    <t>Набор для афрокудрей, дредов, афрокосичек "Wild Beauty"</t>
  </si>
  <si>
    <t>Набор для восстановления волос Tashe professional Xtreme Repair, 2х120мл</t>
  </si>
  <si>
    <t>Набор для кожи головы "Intense detox" против жирности</t>
  </si>
  <si>
    <t>Набор для кожи головы "Intense care" (шампунь/мист/Саше)</t>
  </si>
  <si>
    <t>Набор для пилинга кожи головы Tashe professional salon care, 300+300 мл</t>
  </si>
  <si>
    <t>Набор для пилинга кожи головы Tashe professional scalp care, 100+100 мл</t>
  </si>
  <si>
    <t xml:space="preserve">Набор для увлажнения и питания кожи головы и волос "Water balance"(шампунь+САШЕ) </t>
  </si>
  <si>
    <t>Набор для увлажнения и разглаживания волос "Hydration &amp; smoothing" (300 мл+Саше)</t>
  </si>
  <si>
    <t>Набор подготовительный "Salon Care"</t>
  </si>
  <si>
    <t>Набор против жирности кожи головы "Fresh &amp; Detox" (300мл+саше)</t>
  </si>
  <si>
    <t>Набор против жирности кожи головы "Fresh &amp; Detox" (300мл+300мл)</t>
  </si>
  <si>
    <t>Набор против ломкости волос "Reconstruction &amp; protection" (300мл+Саше)</t>
  </si>
  <si>
    <t>Набор против ломкости волос "Reconstruction &amp; protection" (300мл+300мл)</t>
  </si>
  <si>
    <t>Набор против сухости кожи головы и волос "Nutrition" (300мл+Саше)</t>
  </si>
  <si>
    <t>Набор против сухости кожи головы и волос "Nutrition" (300мл+300 мл)</t>
  </si>
  <si>
    <t>Несмываемый IQ-спрей для волос Tashe professional, 250мл</t>
  </si>
  <si>
    <t>Несмываемый спрей для увлажнения и разглаживания волос Tashe professional, 250мл</t>
  </si>
  <si>
    <t>Пилинг для кожи головы Tashe Professional Home Care,100 мл</t>
  </si>
  <si>
    <t>Пилинг для кожи головы Tashe professional scalp care, 100 мл</t>
  </si>
  <si>
    <t>Скраб для тела Tashe professional Body scrub sweet nutrition, 300 мл.</t>
  </si>
  <si>
    <t>Спрей-регулятор работы сальных желез против жирности кожи головы Tashe professional</t>
  </si>
  <si>
    <t>Сыворотка-концентрат для роста волос Tashe Professional Serum Concentrate for Hair Growth, 120 мл</t>
  </si>
  <si>
    <t>Тоник для склонной к жирности кожи головы Tashe Professional Scalp tonic for oily skin, 250 мл</t>
  </si>
  <si>
    <t>Тоник для склонной к сухости кожи головы Tashe Professional Scalp tonic for dry skin, 250 мл</t>
  </si>
  <si>
    <t>Шампунь Tashe professional "Salon Care" для всех типов волос, 5л</t>
  </si>
  <si>
    <t>Шампунь Tashe Professional рН 5,0-5,5, 5л</t>
  </si>
  <si>
    <t>Шампунь для волос 2020201801121 Tashe professional Salon Care глубокой очистки рН 8.0-8.5, 5 л</t>
  </si>
  <si>
    <t>Шампунь для кожи головы Scalp cleansing gel shampoo Tashe professional, 300 мл</t>
  </si>
  <si>
    <t>Набор для блеска и объёма волос  "Volume &amp; shine" (300мл+Саше)</t>
  </si>
  <si>
    <t>Набор для питания волос "Nutrition" (300мл + Саше)</t>
  </si>
  <si>
    <t>Набор для стимуляции роста волос «Strength &amp; Growth» (300мл+Саше)</t>
  </si>
  <si>
    <t>Активатор Limba Cosmetics Activator Aminocomplex 11, 50 мл</t>
  </si>
  <si>
    <t>Limba</t>
  </si>
  <si>
    <t>Активатор Limba Cosmetics Activator Hydrolyzed Collagen, 250 мл</t>
  </si>
  <si>
    <t>Активатор Limba Cosmetics Activator Hydrolyzed Keratin, 250 мл</t>
  </si>
  <si>
    <t>Активатор Limba Cosmetics Activator Hydrolyzed Silk Protein, 250 мл</t>
  </si>
  <si>
    <t>Активатор Limba Cosmetics Activator Hydrolyzed Wheat&amp;Rice Protein, 250 мл</t>
  </si>
  <si>
    <t>Активатор Limba Cosmetics Activator Keracomplex, 50 мл</t>
  </si>
  <si>
    <t>Активатор Limba Cosmetics Activator Sea Collagen, 50 мл</t>
  </si>
  <si>
    <t>Активатор блеска волос Limba Cosmetics Activator Noble Silicone Complex, 50 мл</t>
  </si>
  <si>
    <t>Активатор густоты волос Limba Cosmetics Activator Liposentol-Multi, 50 мл</t>
  </si>
  <si>
    <t>Активатор роста волос Limba Cosmetics Activator Niacinamide &amp; Procapil, 50 мл</t>
  </si>
  <si>
    <t>Активатор роста волос Limba Cosmetics Activator Vitamin B, 50 мл</t>
  </si>
  <si>
    <t>Антиоксидантная маска для сухих и пористых волос Limba Cosmetics Antioxidant Hydrating Mask, 245 г</t>
  </si>
  <si>
    <t>Восстанавливающая маска для ослабленных и ломких волос Limba Cosmetics Rejuvenating Mask, 245 г</t>
  </si>
  <si>
    <t>Детокс-кондиционер для легкого расчесывания Limba Cosmetics Detox Detangling Conditioner, 300 мл</t>
  </si>
  <si>
    <t>Детокс-шампунь Limba Cosmetics Detox Oily Hair Cleansing Shampoo, 300 мл</t>
  </si>
  <si>
    <t>Комплект Limba Cosmetics Detox шампунь + кондиционер 300/300 мл</t>
  </si>
  <si>
    <t>Дисциплинирующая маска для непослушных волос Limba Cosmetics Discipline Mask, 245 г</t>
  </si>
  <si>
    <t>КОМПЛЕКТ Limba Cosmetics Pure Volume шампунь + кондиционер 300/300 мл</t>
  </si>
  <si>
    <t>Кондиционер для обесцвеченных волос Limba Cosmetics Anti-Yellow Conditioner, 300 мл</t>
  </si>
  <si>
    <t>Кондиционер для окрашенных волос Limba Cosmetics Intense Color Conditioner, 300 мл</t>
  </si>
  <si>
    <t>Концентрат для волос Limba Cosmetics Organic Line Hair Concentrate 20 ml</t>
  </si>
  <si>
    <t>Крем-термозащита Limba Cosmetics Organic Line Mango Cream , 200 мл</t>
  </si>
  <si>
    <t>Маска для обесцвеченных волос Limba Cosmetics Blond Care Mask, 245 г</t>
  </si>
  <si>
    <t>Маска для окрашенных волос Limba Cosmetics Color Prolonger Mask, 245 г</t>
  </si>
  <si>
    <t>Маска-аминоплазма для волос Limba Cosmetics Organic Line Aminoplasma , 200 мл</t>
  </si>
  <si>
    <t>Маска-база для волос Limba Cosmetics Pure Base Mask, 50 мл</t>
  </si>
  <si>
    <t>Маска-ботокс для волос Limba Nutri Botox 500 гр</t>
  </si>
  <si>
    <t xml:space="preserve">Маска-гидрализация для волос Limba Cosmetics Premium Line Hydro Treatment,  500 г </t>
  </si>
  <si>
    <t>Маска-реконструктор для волос Limba Cosmetics Premium Line Reconstruction Treatment , 750 мл</t>
  </si>
  <si>
    <t>Маска-репозитор для волос Limba Cosmetics Premium Line Lipid Treatment , 750 мл</t>
  </si>
  <si>
    <t>Маска-реструктуризатор для волос Limba Cosmetics Premium Line SOS Treatment , 250 мл</t>
  </si>
  <si>
    <t>Набор для восстановления волос Limba Cosmetics Total Revitalizer, 300 + 300 мл.</t>
  </si>
  <si>
    <t>Набор для глубокого очищения и подготовки волос к салонным процедурам (1000+20мл)</t>
  </si>
  <si>
    <t>Набор для глубокого очищения кожи головы и увлажнения волос</t>
  </si>
  <si>
    <t>Набор для окрашенных волос (300+20мл)</t>
  </si>
  <si>
    <t>Набор для осветленных волос (300+20мл)</t>
  </si>
  <si>
    <t>Набор для укрепления волос</t>
  </si>
  <si>
    <t xml:space="preserve">Набор для реконструкции волос  </t>
  </si>
  <si>
    <t>Набор стабилизирующий (1000+20 мл)</t>
  </si>
  <si>
    <t>Пептидная маска экспресс-восстановление для волос Limba Cosmetics Instant Transformation, 150 мл</t>
  </si>
  <si>
    <t>Пилинг-скраб для кожи головы Limba Cosmetics Refreshing Exfoliation, 200 мл</t>
  </si>
  <si>
    <t>Питательная маска для волос Limba Cosmetics Premium Line Macadamia and Andiroba mask , 500 г</t>
  </si>
  <si>
    <t>Питательный кондиционер Limba Cosmetics Nourishing Conditioner, 300 мл</t>
  </si>
  <si>
    <t>Протеиновая маска для волос Limba Cosmetics Premium Line Protein Treatment , 750 мл</t>
  </si>
  <si>
    <t>Протеиновый спрей-термозащита для волос Limba Cosmetics Protein Thermal Protection Spray, 200 мл</t>
  </si>
  <si>
    <t>Спрей для волос Limba Cosmetics Premium Line Spray Glance , 120 мл</t>
  </si>
  <si>
    <t>Спрей-восстановление Limba Cosmetics Total Revitalizer, 300 мл.</t>
  </si>
  <si>
    <t>Средство для выпрямления волос Limba Lite Keratin 500 мл</t>
  </si>
  <si>
    <t>Средство для выпрямления волос Limba Power Keratin 500 мл</t>
  </si>
  <si>
    <t>Стабилизирующая маска для волос Limba Cosmetics True Color FIX IT Mask, 1000 мл</t>
  </si>
  <si>
    <t>Увлажняющая маска для волос Limba Cosmetics Premium Line Hyaluronic mask , 500 г</t>
  </si>
  <si>
    <t>Уплотняющий кондиционер Limba Cosmetics Bodifying conditioner, 300 мл</t>
  </si>
  <si>
    <t>Шампунь для кожи головы Limba Cosmetics Premium Line Mint Scalp Cleansing Shampoo , 1000 мл</t>
  </si>
  <si>
    <t>Шампунь для нормальной и сухой кожи головы Limba Cosmetics Normal&amp;Dry Scalp Hydration Shampoo, 300 м</t>
  </si>
  <si>
    <t>Шампунь для придания объема Limba Cosmetics Pure Volume Shampoo, 300 мл</t>
  </si>
  <si>
    <t>"Горячий" скраб для тела Lerato Hot Cayenne Salt Body Scrub, 300 мл</t>
  </si>
  <si>
    <t>Lerato Cosmetic</t>
  </si>
  <si>
    <t>Бессульфатный шампунь для сухих, поврежд. и окрашенных волос Lerato Cosmetic Nourishing Sampoo, 1000</t>
  </si>
  <si>
    <t>Бессульфатный шампунь для сухих, поврежденных и окр. волос Lerato Cosmetic Nourishing Sampoo300</t>
  </si>
  <si>
    <t>Восстанавливающий шампунь против выпадения волос Lerato Cosmetic Recovery Sampoo , 1000 мл</t>
  </si>
  <si>
    <t>Восстанавливающий шампунь против выпадения волос Lerato Cosmetic Recovery Sampoo, 300 мл</t>
  </si>
  <si>
    <t>Двухфазный спрей для разглаживания и лёгкого расчёсывания поврежденных волос Lerato Cosmetic Brushin</t>
  </si>
  <si>
    <t>Кондиционер для восстановления повр и скл к выпадению волос Lerato Cosmetic Recovery Conditioner 300</t>
  </si>
  <si>
    <t>Маска для интенсивного питания сухих, повр. и окраш. волос Lerato Cosmetic Nourishing Mask 1000 мл</t>
  </si>
  <si>
    <t>Маска для интенсивного питания сухих, повр. и окраш. волос Lerato Cosmetic Nourishing Mask 300 мл</t>
  </si>
  <si>
    <t>Маска для интенсивного увлажнения и восстановления волос Lerato Cosmetic Moisturizing Mask 1000 мл</t>
  </si>
  <si>
    <t>Маска для интенсивного увлажнения и восстановления волос Lerato Cosmetic Moisturizing Mask 300 мл</t>
  </si>
  <si>
    <t>Маска-реконструктор для экспресс-восстановления поврежденных и склонных к выпадению волос 300 мл</t>
  </si>
  <si>
    <t>Питательный конд. для сухих, поврежденных и окрашенных волос Lerato Cosmetic Nourishing 1000</t>
  </si>
  <si>
    <t>Питательный конд. для сухих, поврежденных и окр. волос Lerato Cosmetic Nourishing Conditioner, 300мл</t>
  </si>
  <si>
    <t>Спрей-термозащита для блеска и гладкости волос Lerato Cosmetic Reflector Fluid 250 мл</t>
  </si>
  <si>
    <t>Увлажняющий шампунь для продления свежести кожи головы Lerato Cosmetic Moisturizing Sampoo, 1000 мл</t>
  </si>
  <si>
    <t>Увлажняющий шампунь для продления свежести кожи головы Lerato Cosmetic Moisturizing Sampoo, 300 мл</t>
  </si>
  <si>
    <t>Угольный спрей-термозащита для волос, Lerato Carbon Protective Spray, 300 мл</t>
  </si>
  <si>
    <t>Угольный шампунь глубокой очистки волос Lerato Carbon Cleaning, 300 мл</t>
  </si>
  <si>
    <t>Фруктовый баттер для тела Lerato Tropical Mango Body Butter, 300 мл</t>
  </si>
  <si>
    <t>PRODIVA Утюг для волос с логотипом PRODIVA (черный)</t>
  </si>
  <si>
    <t>Профессиональные щипцы-выпрямители для волос TASHE PROFESSIONAL 45W, 220-240V~50/60HZ, с терморегуля</t>
  </si>
  <si>
    <t>TASHE</t>
  </si>
  <si>
    <t>Утюжок для волос с логотипом 7systems ( Бирюзовый с розовыми вставками)</t>
  </si>
  <si>
    <t>Утюжок для волос с логотипом 7systems ( Черный с серыми вставками)</t>
  </si>
  <si>
    <t>7systems</t>
  </si>
  <si>
    <t>Чаша с ручкой  L'Amari ЧЕРНАЯ</t>
  </si>
  <si>
    <t>Зажим фиксатор с расческой 145*25 мм 7systems</t>
  </si>
  <si>
    <t>Кисть с коротким ворсом (голубая) 7systems</t>
  </si>
  <si>
    <t>Кисть с коротким ворсом (розовая) 7systems</t>
  </si>
  <si>
    <t>Миска для окрашивания  (Кольцо PP+TPR, L16.8*W13.2*H6.2 см)  7systems</t>
  </si>
  <si>
    <t xml:space="preserve">Накладки защитные для ушей (силикон, L7,5*W4 см) 7systems </t>
  </si>
  <si>
    <t>Расчёска для кератинового выпрямления зажимная, цвет черный 7systems</t>
  </si>
  <si>
    <t>Расчёска-хвостик карбоновая углеродное волокно, 229*25 мм, 7systems</t>
  </si>
  <si>
    <t>Термоковрик для инструментов  силикон, L21,5*W16 см, 7systems</t>
  </si>
  <si>
    <t>Расческа Flexible Brush Расческа для волос black hair brush Tashe professional</t>
  </si>
  <si>
    <t>Расческа Flexible Brush Расческа для волос coral hair brush Tashe professional</t>
  </si>
  <si>
    <t>Термошапка Tashe Professional</t>
  </si>
  <si>
    <t>Цифровой Микроскоп Tashe Professional c WIFI</t>
  </si>
  <si>
    <t>Цифровой Микроскоп Tashe Professional, USB</t>
  </si>
  <si>
    <t>L'AMARI</t>
  </si>
  <si>
    <t>L'AMARI Маска питательная Recovery Mask 500 ml</t>
  </si>
  <si>
    <t>L'AMARI Маска увлажняющая Delicate Mask 500 ml</t>
  </si>
  <si>
    <t>L'AMARI Шампунь безсульфатный Delicate Shampoo 500 ml</t>
  </si>
  <si>
    <t>L'AMARI Шампунь безсульфатный Recovery Shampoo 500 ml</t>
  </si>
  <si>
    <t>Маска увлажняющая L'AMARI Delicate Mask, саше 10 мл</t>
  </si>
  <si>
    <t>Маска питательная L'AMARI Recovery Mask, саше 10 мл</t>
  </si>
  <si>
    <t>Термошапка профессиональная Limba Cosmetics Heating Cap</t>
  </si>
  <si>
    <t>САШЕ 20 мл. JK Саше в ассортименте</t>
  </si>
  <si>
    <t>Felps Okra - Quiabo ботокс 500 мл.</t>
  </si>
  <si>
    <t>Пробник ботокса для волос ZOOM BTX Diamond 150 мл.</t>
  </si>
  <si>
    <t>Пробник ботокса для волос ZOOM BTX Diamond 250 мл.</t>
  </si>
  <si>
    <t>Пробник кератина ZOOM Amazon Oils 250 мл.</t>
  </si>
  <si>
    <t>Пробник кератина ZOOM OrganoPlastia Blond 150 мл.</t>
  </si>
  <si>
    <t>Пробник кератина ZOOM Coffee Straight 150 мл.</t>
  </si>
  <si>
    <t>Пробник кератина ZOOM Coffee Straight 250 мл.</t>
  </si>
  <si>
    <t>FELPS Восстанавливающая маска для волос c эффектом паутины S.O.S. 300г.</t>
  </si>
  <si>
    <t>FELPS Восстанавливающая маска для волос c эффектом паутины S.O.S. 1кг.</t>
  </si>
  <si>
    <t>FELPS Восстанавливающая маска для волос c эффектом паутины S.O.S. 50г.</t>
  </si>
  <si>
    <t>FELPS Восстанавливающая маска для волос INNER REGENER 300г.</t>
  </si>
  <si>
    <t>FELPS Восстонавливающий кондиционер.INNER REGENER 250мл.</t>
  </si>
  <si>
    <t>FELPS Восстонавливающий шампунь.INNER REGENER 250мл.</t>
  </si>
  <si>
    <t>FELPS Кондиционер с малом АСАИ. 250мл.</t>
  </si>
  <si>
    <t>FELPS Лосьон для восстановления волос, подкисляющий INNER REGENER 120г.</t>
  </si>
  <si>
    <t>FELPS Маска для выпрямления волос OMEGA ZERO UNIQUE NANOPLASTIA RESISTANCE 1 л</t>
  </si>
  <si>
    <t>FELPS</t>
  </si>
  <si>
    <t>FELPS Масло аргановое для восстановления волос.12*7мл. (CAIXA C/ 12UN) АМПУЛЫ</t>
  </si>
  <si>
    <t>FELPS Масло аргановое для восстановления волос (ампулы), 12х7мл</t>
  </si>
  <si>
    <t>FELPS Многофункциональный крем-спрей для волос UNIQ (9 в 1). 230мл.</t>
  </si>
  <si>
    <t>FELPS Несмываемый спрей для восстановления волос INNER REGENER 140мл.</t>
  </si>
  <si>
    <t>FELPS Шампунь с малом АСАИ. 250мл.</t>
  </si>
  <si>
    <t>FELPS Питательная маска для волос BRAZILIAN NUTS KERATIN 300г</t>
  </si>
  <si>
    <t>FELPS Питательная маска.BRAZILIAN NUTS KERATIN 1кг</t>
  </si>
  <si>
    <t>FELPS Масло аргановое для восстановления волос.7мл. (CAIXA C/ 12UN) АМПУЛЫ 1шт</t>
  </si>
  <si>
    <t>Кератин MAXWELL Collagen 500 мл</t>
  </si>
  <si>
    <t>Шампунь увлажняющий для домашнего ухода MAXWELL Keratin Shampoo</t>
  </si>
  <si>
    <t>Шампунь увлажняющий для домашнего ухода MAXWELL Result Shampoo</t>
  </si>
  <si>
    <t>Маска восстанавливающая MAXWELL Result Mask</t>
  </si>
  <si>
    <t>Маска питательная MAXWELL Keratin Mask</t>
  </si>
  <si>
    <t xml:space="preserve">Ботокс MAXWELL SkyBlond </t>
  </si>
  <si>
    <t>Пробник ботокс для волос MAXWELL SkyBlond 150 ml</t>
  </si>
  <si>
    <t>Ботокс для волос MAXWELL Total Botox 250 мл</t>
  </si>
  <si>
    <t>Пробник кератин MAXWELL Revolution 250 ml</t>
  </si>
  <si>
    <t>Пробник кератин MAXWELL Ultimate 250 ml</t>
  </si>
  <si>
    <t>Пробник холодное восстановление MAXWELL Cold Recovery 150 ml</t>
  </si>
  <si>
    <t>Пробник холодное восстановление MAXWELL Cold Recovery 250 ml</t>
  </si>
  <si>
    <t>Маска глубокого кондиционирования MAXWELL Keratin Mask, сашэ 10 мл</t>
  </si>
  <si>
    <t>Маска восстанавливающая MAXWELL Result Mask сашэ 10 мл</t>
  </si>
  <si>
    <t>Кислая маска PRODIVA Amino Filler, саше 30 мл</t>
  </si>
  <si>
    <t>Шампунь балансирующий URBAN NATURE 100 мл</t>
  </si>
  <si>
    <t>Шампунь увлажняющий URBAN NATURE 100 мл</t>
  </si>
  <si>
    <t>Шампунь мгновенное восстановление URBAN NATURE 100 мл</t>
  </si>
  <si>
    <t>Шампунь тонирующий URBAN NATURE 100 мл</t>
  </si>
  <si>
    <t>Шампунь против перхоти с терапевтическим эффектом URBAN NATURE 100 мл</t>
  </si>
  <si>
    <t>Шампунь против перхоти Urban Scalp Therapy Anti-Dandruff, 500 мл</t>
  </si>
  <si>
    <t>Шампунь против перхоти Urban Scalp Therapy Anti-Dandruff, 1000 мл</t>
  </si>
  <si>
    <t>Кондиционер увлажняющий URBAN NATURE 100 мл</t>
  </si>
  <si>
    <t>Ботокс для волос LOVE TOX Pitaya, 1000 мл</t>
  </si>
  <si>
    <t>Шампунь балансирующий URBAN NATURE 1000 мл</t>
  </si>
  <si>
    <t>Кондиционер мгновенное восстановление URBAN NATURE 100 гр</t>
  </si>
  <si>
    <t>Кондиционер мгновенное восстановление URBAN NATURE 250 гр</t>
  </si>
  <si>
    <t>UN_AQUA SHINE CONDITIONER увлажняющий кондиционер для волос 250 мл</t>
  </si>
  <si>
    <t>Маска увлажняющая Urban Nature Aqua Shine Mask, 300 мл</t>
  </si>
  <si>
    <t>Шампунь увлажняющий Urban Nature Aqua Shine Shampoo, 250 мл</t>
  </si>
  <si>
    <t>Спрей-концентрат для увлажнения и блеска волос Urban Nature Aqua Shine Spray Concentrate, 200 мл</t>
  </si>
  <si>
    <t>Крем-кондиционер для окрашенных волос Urban Nature Color Freeze Cream Conditioner, 250 мл</t>
  </si>
  <si>
    <t>Маска для окрашенных волос Urban Nature Color Freeze Intensive Hair Mask, 300 мл</t>
  </si>
  <si>
    <t>Шампунь для окрашенных волос Urban Nature Color Freeze Sulfate-Free Shampoo, 250 мл</t>
  </si>
  <si>
    <t>Кондиционер для восстановления баланса кожи головы Urban Nature Give Me Balance Conditioner, 250 мл</t>
  </si>
  <si>
    <t>Крем-пилинг Urban Nature Give Me Balance Cream Peeling, 100 мл</t>
  </si>
  <si>
    <t>Маска активатор роста Urban Nature Give Me Balance Hair Mask, 300 мл</t>
  </si>
  <si>
    <t>Шампунь для интенсивного очищения волос Urban Nature Give Me Balance Shampoo, 250 мл</t>
  </si>
  <si>
    <t>Спрей для волос с контролем жирности Urban Nature Give Me Balance Spray, 200 мл</t>
  </si>
  <si>
    <t>Кондиционер тонирующий URBAN NATURE 100 мл</t>
  </si>
  <si>
    <t>Шампунь тонирующий URBAN NATURE 250 мл</t>
  </si>
  <si>
    <t>Шампунь против перхоти с терапевтическим эффектом URBAN NATURE 250 мл</t>
  </si>
  <si>
    <t>Шампунь укрепляющий и стимулирующий рост волос URBAN NATURE 100 мл</t>
  </si>
  <si>
    <t>Шампунь укрепляющий и стимулирующий рост волос URBAN NATURE 250 мл</t>
  </si>
  <si>
    <t>Бессульфатный шампунь с кератином Urban Nature Sulfate-Free Sensitive Shampoo, 250 мл</t>
  </si>
  <si>
    <t>Восстанавливающий кондиционер Urban Nature True Recovery Conditioner, 250 мл</t>
  </si>
  <si>
    <t>Реконструирующий крем-филлер Urban Nature True Recovery Cream Filler, 100 мл</t>
  </si>
  <si>
    <t>Маска SPA восстановление Urban Nature True Recovery Hair Mask, 300 мл</t>
  </si>
  <si>
    <t>Восстанавливающий шампунь Urban Nature True Recovery Shampoo, 250 мл</t>
  </si>
  <si>
    <t>Моделирующий спрей для 3D объема волос Urban Nature Volume Up 3D Hair Spray, 200 мл</t>
  </si>
  <si>
    <t>Кондиционер для объёма волос Urban Nature Volume Up Conditioner, 250 мл</t>
  </si>
  <si>
    <t>Шампунь для объёма волос Urban Nature Volume Up Shampoo, 250 мл</t>
  </si>
  <si>
    <t>МАСКИ /СПРЕИ/СЫВОРОТКИ</t>
  </si>
  <si>
    <t>Felps OZ Nanoplastia BLUE Omega Zero нанопластика 1000 мл.</t>
  </si>
  <si>
    <t>Многофункциональный крем-спрей для волос FELPS Uniq Cream (9 в 1), 230 мл</t>
  </si>
  <si>
    <t xml:space="preserve">Felps XL Treatment кератин </t>
  </si>
  <si>
    <t>FELPS RP Premium комплект KERESTORE 2.0+KERADYN НН 500/500 мл</t>
  </si>
  <si>
    <t>FELPS RP Premium комплект KERESTORE 2.0+KERADYN НН (шаг 1 и шаг 2)  2X100мл.</t>
  </si>
  <si>
    <t>Лосьон для восстановления волос подкисляющий FELPS INNER REGENER, 120мл</t>
  </si>
  <si>
    <t>Felps XL Treatment кератин 300 мл</t>
  </si>
  <si>
    <t>Несмываемый спрей для восстановления волос FELPS INNER REGENER, 140 мл</t>
  </si>
  <si>
    <r>
      <t>JKeratin Nanoplastic</t>
    </r>
    <r>
      <rPr>
        <sz val="12"/>
        <color theme="1"/>
        <rFont val="Calibri (Основной текст)"/>
        <charset val="204"/>
      </rPr>
      <t>a 500 м</t>
    </r>
    <r>
      <rPr>
        <sz val="12"/>
        <color theme="1"/>
        <rFont val="Calibri"/>
        <family val="2"/>
        <scheme val="minor"/>
      </rPr>
      <t>л Средство для выпрямление волос</t>
    </r>
  </si>
  <si>
    <t xml:space="preserve">Утюжок EVOQUE Touch Screen широкие пластины EMIRALD </t>
  </si>
  <si>
    <t>Утюжок EVOQUE Touch Screen широкие пластины GREI</t>
  </si>
  <si>
    <t>Утюжок EVOQUE Touch Screen широкие пластины MAGENTA</t>
  </si>
  <si>
    <t>Утюжок EVOQUE Touch Screen широкие пластины APEROL</t>
  </si>
  <si>
    <t>Утюжок EVOQUE Touch Screen широкие пластины BLUE</t>
  </si>
  <si>
    <t>Утюжок EVOQUE Touch Screen широкие пластины INDIGO</t>
  </si>
  <si>
    <t>Утюжок EVOQUE Touch Screen широкие пластины LILAC</t>
  </si>
  <si>
    <t>Утюжок EVOQUE Touch Screen широкие пластины PINK</t>
  </si>
  <si>
    <t>Утюжок EVOQUE Touch Screen широкие пластины SCARLET</t>
  </si>
  <si>
    <t>Утюжок EVOQUE Touch Screen широкие пластины VIOLET</t>
  </si>
  <si>
    <t>Утюжок EVOQUE Touch Screen широкие пластины CORAL</t>
  </si>
  <si>
    <t>Утюжок EVOQUE Touch Screen широкие пластины GREEN</t>
  </si>
  <si>
    <t>Утюжок EVOQUE Touch Screen широкие пластины LIGHTBLUE</t>
  </si>
  <si>
    <t>Утюжок EVOQUE Touch Screen широкие пластины PURPLE</t>
  </si>
  <si>
    <t>Утюжок EVOQUE Touch Screen широкие пластины YELLOW</t>
  </si>
  <si>
    <t>Утюжок EVOQUE Touch Screen широкие пластины BLACK</t>
  </si>
  <si>
    <t>Утюжок EVOQUE Touch Screen широкие пластины WHITE</t>
  </si>
  <si>
    <r>
      <t>Утюжок EVOQUE Touch Screen</t>
    </r>
    <r>
      <rPr>
        <b/>
        <sz val="12"/>
        <color theme="1"/>
        <rFont val="Calibri"/>
        <family val="2"/>
        <charset val="204"/>
        <scheme val="minor"/>
      </rPr>
      <t xml:space="preserve"> узкие пластины</t>
    </r>
    <r>
      <rPr>
        <sz val="12"/>
        <color theme="1"/>
        <rFont val="Calibri"/>
        <family val="2"/>
        <charset val="204"/>
        <scheme val="minor"/>
      </rPr>
      <t xml:space="preserve"> LILAC</t>
    </r>
  </si>
  <si>
    <r>
      <t>Утюжок EVOQUE Touch Screen</t>
    </r>
    <r>
      <rPr>
        <b/>
        <sz val="12"/>
        <color theme="1"/>
        <rFont val="Calibri"/>
        <family val="2"/>
        <charset val="204"/>
        <scheme val="minor"/>
      </rPr>
      <t xml:space="preserve"> узкие пластины</t>
    </r>
    <r>
      <rPr>
        <sz val="12"/>
        <color theme="1"/>
        <rFont val="Calibri"/>
        <family val="2"/>
        <charset val="204"/>
        <scheme val="minor"/>
      </rPr>
      <t xml:space="preserve"> CORAL</t>
    </r>
  </si>
  <si>
    <r>
      <t xml:space="preserve">Утюжок EVOQUE Touch Screen </t>
    </r>
    <r>
      <rPr>
        <b/>
        <sz val="12"/>
        <color theme="1"/>
        <rFont val="Calibri"/>
        <family val="2"/>
        <charset val="204"/>
        <scheme val="minor"/>
      </rPr>
      <t>узкие пластины</t>
    </r>
    <r>
      <rPr>
        <sz val="12"/>
        <color theme="1"/>
        <rFont val="Calibri"/>
        <family val="2"/>
        <charset val="204"/>
        <scheme val="minor"/>
      </rPr>
      <t xml:space="preserve"> LIGHTBLUE</t>
    </r>
  </si>
  <si>
    <r>
      <t xml:space="preserve">Утюжок EVOQUE Touch Screen </t>
    </r>
    <r>
      <rPr>
        <b/>
        <sz val="12"/>
        <color theme="1"/>
        <rFont val="Calibri"/>
        <family val="2"/>
        <charset val="204"/>
        <scheme val="minor"/>
      </rPr>
      <t>узкие пластины</t>
    </r>
    <r>
      <rPr>
        <sz val="12"/>
        <color theme="1"/>
        <rFont val="Calibri"/>
        <family val="2"/>
        <charset val="204"/>
        <scheme val="minor"/>
      </rPr>
      <t xml:space="preserve"> PURPLE</t>
    </r>
  </si>
  <si>
    <r>
      <t xml:space="preserve">Утюжок EVOQUE Touch Screen </t>
    </r>
    <r>
      <rPr>
        <b/>
        <sz val="12"/>
        <color theme="1"/>
        <rFont val="Calibri"/>
        <family val="2"/>
        <charset val="204"/>
        <scheme val="minor"/>
      </rPr>
      <t>узкие пластины</t>
    </r>
    <r>
      <rPr>
        <sz val="12"/>
        <color theme="1"/>
        <rFont val="Calibri"/>
        <family val="2"/>
        <charset val="204"/>
        <scheme val="minor"/>
      </rPr>
      <t xml:space="preserve"> YELLOW</t>
    </r>
  </si>
  <si>
    <r>
      <t xml:space="preserve">Утюжок EVOQUE Touch Screen </t>
    </r>
    <r>
      <rPr>
        <b/>
        <sz val="12"/>
        <color theme="1"/>
        <rFont val="Calibri"/>
        <family val="2"/>
        <charset val="204"/>
        <scheme val="minor"/>
      </rPr>
      <t>узкие пластины</t>
    </r>
    <r>
      <rPr>
        <sz val="12"/>
        <color theme="1"/>
        <rFont val="Calibri"/>
        <family val="2"/>
        <charset val="204"/>
        <scheme val="minor"/>
      </rPr>
      <t xml:space="preserve"> BLACK</t>
    </r>
  </si>
  <si>
    <r>
      <t xml:space="preserve">Утюжок EVOQUE Touch Screen </t>
    </r>
    <r>
      <rPr>
        <b/>
        <sz val="12"/>
        <color theme="1"/>
        <rFont val="Calibri"/>
        <family val="2"/>
        <charset val="204"/>
        <scheme val="minor"/>
      </rPr>
      <t>узкие пластины</t>
    </r>
    <r>
      <rPr>
        <sz val="12"/>
        <color theme="1"/>
        <rFont val="Calibri"/>
        <family val="2"/>
        <charset val="204"/>
        <scheme val="minor"/>
      </rPr>
      <t xml:space="preserve"> GOLDEN</t>
    </r>
  </si>
  <si>
    <t>Утюжок EVOQUE Touch Screen широкие пластины GOLDEN</t>
  </si>
  <si>
    <t>ОПТ ОТ 5 ШТ 20%</t>
  </si>
  <si>
    <t xml:space="preserve"> FELPS 10%</t>
  </si>
  <si>
    <t>JKERATIN</t>
  </si>
  <si>
    <t>5,5</t>
  </si>
  <si>
    <t>Расческа для волос Detangling hair Brush MegaPro пластик  Цвет: в аасорт.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</si>
</sst>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8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 (Основной текст)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8"/>
      </right>
      <top style="dotted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8"/>
      </left>
      <right/>
      <top style="dotted">
        <color indexed="64"/>
      </top>
      <bottom style="dotted">
        <color indexed="64"/>
      </bottom>
      <diagonal/>
    </border>
    <border>
      <left style="hair">
        <color indexed="8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dotted">
        <color indexed="64"/>
      </bottom>
      <diagonal/>
    </border>
    <border>
      <left style="hair">
        <color indexed="8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734">
    <xf numFmtId="0" fontId="0" fillId="0" borderId="0" xfId="0"/>
    <xf numFmtId="0" fontId="0" fillId="0" borderId="0" xfId="0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/>
    <xf numFmtId="0" fontId="8" fillId="0" borderId="3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0" fillId="0" borderId="20" xfId="0" applyNumberFormat="1" applyBorder="1"/>
    <xf numFmtId="9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9" fontId="8" fillId="0" borderId="5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45" xfId="0" applyNumberFormat="1" applyBorder="1"/>
    <xf numFmtId="0" fontId="8" fillId="7" borderId="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2" fontId="0" fillId="0" borderId="38" xfId="0" applyNumberFormat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9" fontId="8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2" fontId="7" fillId="12" borderId="20" xfId="0" applyNumberFormat="1" applyFont="1" applyFill="1" applyBorder="1" applyAlignment="1">
      <alignment horizontal="center" vertical="center"/>
    </xf>
    <xf numFmtId="2" fontId="7" fillId="12" borderId="15" xfId="0" applyNumberFormat="1" applyFont="1" applyFill="1" applyBorder="1" applyAlignment="1">
      <alignment horizontal="center" vertical="center"/>
    </xf>
    <xf numFmtId="2" fontId="7" fillId="1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7" fillId="10" borderId="20" xfId="0" applyNumberFormat="1" applyFont="1" applyFill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0" fontId="0" fillId="0" borderId="87" xfId="0" applyBorder="1" applyAlignment="1">
      <alignment horizontal="center"/>
    </xf>
    <xf numFmtId="1" fontId="0" fillId="0" borderId="15" xfId="0" applyNumberFormat="1" applyBorder="1"/>
    <xf numFmtId="1" fontId="0" fillId="0" borderId="42" xfId="0" applyNumberFormat="1" applyBorder="1"/>
    <xf numFmtId="2" fontId="0" fillId="0" borderId="36" xfId="0" applyNumberFormat="1" applyBorder="1"/>
    <xf numFmtId="1" fontId="0" fillId="0" borderId="36" xfId="0" applyNumberFormat="1" applyBorder="1"/>
    <xf numFmtId="1" fontId="0" fillId="0" borderId="98" xfId="0" applyNumberFormat="1" applyBorder="1"/>
    <xf numFmtId="1" fontId="0" fillId="0" borderId="20" xfId="0" applyNumberFormat="1" applyBorder="1"/>
    <xf numFmtId="1" fontId="0" fillId="0" borderId="45" xfId="0" applyNumberFormat="1" applyBorder="1"/>
    <xf numFmtId="2" fontId="0" fillId="0" borderId="70" xfId="0" applyNumberFormat="1" applyBorder="1"/>
    <xf numFmtId="1" fontId="0" fillId="0" borderId="70" xfId="0" applyNumberFormat="1" applyBorder="1"/>
    <xf numFmtId="1" fontId="0" fillId="0" borderId="99" xfId="0" applyNumberFormat="1" applyBorder="1"/>
    <xf numFmtId="2" fontId="0" fillId="0" borderId="99" xfId="0" applyNumberFormat="1" applyBorder="1"/>
    <xf numFmtId="0" fontId="4" fillId="0" borderId="0" xfId="0" applyFont="1"/>
    <xf numFmtId="0" fontId="4" fillId="2" borderId="3" xfId="0" applyFont="1" applyFill="1" applyBorder="1"/>
    <xf numFmtId="0" fontId="4" fillId="2" borderId="8" xfId="0" applyFont="1" applyFill="1" applyBorder="1"/>
    <xf numFmtId="0" fontId="4" fillId="12" borderId="0" xfId="0" applyFont="1" applyFill="1"/>
    <xf numFmtId="2" fontId="7" fillId="0" borderId="70" xfId="0" applyNumberFormat="1" applyFont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5" xfId="0" applyFont="1" applyBorder="1"/>
    <xf numFmtId="2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2" fontId="5" fillId="0" borderId="15" xfId="0" applyNumberFormat="1" applyFont="1" applyBorder="1" applyAlignment="1">
      <alignment horizontal="center" wrapText="1"/>
    </xf>
    <xf numFmtId="2" fontId="0" fillId="0" borderId="15" xfId="0" applyNumberFormat="1" applyBorder="1" applyAlignment="1">
      <alignment wrapText="1"/>
    </xf>
    <xf numFmtId="1" fontId="0" fillId="0" borderId="15" xfId="0" applyNumberFormat="1" applyBorder="1" applyAlignment="1">
      <alignment wrapText="1"/>
    </xf>
    <xf numFmtId="2" fontId="7" fillId="1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0" fillId="0" borderId="0" xfId="0" applyNumberFormat="1"/>
    <xf numFmtId="2" fontId="7" fillId="10" borderId="1" xfId="0" applyNumberFormat="1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21" fillId="13" borderId="15" xfId="0" applyNumberFormat="1" applyFont="1" applyFill="1" applyBorder="1" applyAlignment="1">
      <alignment horizontal="center" vertical="center"/>
    </xf>
    <xf numFmtId="2" fontId="7" fillId="16" borderId="23" xfId="0" applyNumberFormat="1" applyFont="1" applyFill="1" applyBorder="1" applyAlignment="1">
      <alignment horizontal="center" vertical="center"/>
    </xf>
    <xf numFmtId="2" fontId="7" fillId="4" borderId="23" xfId="0" applyNumberFormat="1" applyFont="1" applyFill="1" applyBorder="1" applyAlignment="1">
      <alignment horizontal="center" vertical="center"/>
    </xf>
    <xf numFmtId="2" fontId="7" fillId="1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/>
    </xf>
    <xf numFmtId="0" fontId="0" fillId="2" borderId="2" xfId="0" applyFill="1" applyBorder="1"/>
    <xf numFmtId="0" fontId="0" fillId="2" borderId="7" xfId="0" applyFill="1" applyBorder="1"/>
    <xf numFmtId="2" fontId="7" fillId="5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/>
    <xf numFmtId="49" fontId="27" fillId="0" borderId="0" xfId="0" applyNumberFormat="1" applyFont="1" applyAlignment="1">
      <alignment wrapText="1"/>
    </xf>
    <xf numFmtId="2" fontId="7" fillId="10" borderId="91" xfId="0" applyNumberFormat="1" applyFont="1" applyFill="1" applyBorder="1" applyAlignment="1">
      <alignment horizontal="center" vertical="center"/>
    </xf>
    <xf numFmtId="2" fontId="7" fillId="10" borderId="38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0" fillId="0" borderId="43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84" xfId="0" applyNumberFormat="1" applyBorder="1"/>
    <xf numFmtId="0" fontId="9" fillId="0" borderId="91" xfId="0" applyFont="1" applyBorder="1"/>
    <xf numFmtId="2" fontId="0" fillId="0" borderId="91" xfId="0" applyNumberFormat="1" applyBorder="1"/>
    <xf numFmtId="2" fontId="0" fillId="0" borderId="52" xfId="0" applyNumberFormat="1" applyBorder="1"/>
    <xf numFmtId="0" fontId="9" fillId="0" borderId="38" xfId="0" applyFont="1" applyBorder="1"/>
    <xf numFmtId="2" fontId="7" fillId="0" borderId="36" xfId="0" applyNumberFormat="1" applyFont="1" applyBorder="1" applyAlignment="1">
      <alignment horizontal="center" vertical="center"/>
    </xf>
    <xf numFmtId="2" fontId="7" fillId="12" borderId="29" xfId="0" applyNumberFormat="1" applyFont="1" applyFill="1" applyBorder="1" applyAlignment="1">
      <alignment horizontal="center" vertical="center"/>
    </xf>
    <xf numFmtId="2" fontId="7" fillId="12" borderId="0" xfId="0" applyNumberFormat="1" applyFont="1" applyFill="1" applyAlignment="1">
      <alignment horizontal="center" vertical="center"/>
    </xf>
    <xf numFmtId="2" fontId="0" fillId="10" borderId="15" xfId="0" applyNumberFormat="1" applyFill="1" applyBorder="1"/>
    <xf numFmtId="2" fontId="10" fillId="0" borderId="36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9" fillId="0" borderId="18" xfId="0" applyNumberFormat="1" applyFont="1" applyBorder="1"/>
    <xf numFmtId="0" fontId="9" fillId="0" borderId="15" xfId="0" applyFont="1" applyBorder="1"/>
    <xf numFmtId="2" fontId="8" fillId="0" borderId="41" xfId="0" applyNumberFormat="1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center" vertical="center"/>
    </xf>
    <xf numFmtId="2" fontId="5" fillId="10" borderId="15" xfId="0" applyNumberFormat="1" applyFont="1" applyFill="1" applyBorder="1" applyAlignment="1">
      <alignment horizontal="center" vertical="center"/>
    </xf>
    <xf numFmtId="2" fontId="7" fillId="9" borderId="36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2" fontId="7" fillId="12" borderId="36" xfId="0" applyNumberFormat="1" applyFont="1" applyFill="1" applyBorder="1" applyAlignment="1">
      <alignment horizontal="center" vertical="center"/>
    </xf>
    <xf numFmtId="2" fontId="7" fillId="12" borderId="7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2" fontId="7" fillId="10" borderId="0" xfId="0" applyNumberFormat="1" applyFont="1" applyFill="1" applyAlignment="1">
      <alignment horizontal="center" vertical="center"/>
    </xf>
    <xf numFmtId="2" fontId="7" fillId="16" borderId="26" xfId="0" applyNumberFormat="1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2" fontId="5" fillId="10" borderId="20" xfId="0" applyNumberFormat="1" applyFont="1" applyFill="1" applyBorder="1" applyAlignment="1">
      <alignment horizontal="center" vertical="center"/>
    </xf>
    <xf numFmtId="2" fontId="5" fillId="10" borderId="36" xfId="0" applyNumberFormat="1" applyFont="1" applyFill="1" applyBorder="1" applyAlignment="1">
      <alignment horizontal="center" vertical="center"/>
    </xf>
    <xf numFmtId="2" fontId="0" fillId="5" borderId="15" xfId="0" applyNumberFormat="1" applyFill="1" applyBorder="1"/>
    <xf numFmtId="2" fontId="5" fillId="5" borderId="15" xfId="0" applyNumberFormat="1" applyFont="1" applyFill="1" applyBorder="1" applyAlignment="1">
      <alignment horizontal="center" vertical="center"/>
    </xf>
    <xf numFmtId="1" fontId="0" fillId="5" borderId="15" xfId="0" applyNumberFormat="1" applyFill="1" applyBorder="1"/>
    <xf numFmtId="1" fontId="0" fillId="5" borderId="42" xfId="0" applyNumberFormat="1" applyFill="1" applyBorder="1"/>
    <xf numFmtId="0" fontId="0" fillId="5" borderId="0" xfId="0" applyFill="1" applyAlignment="1">
      <alignment horizontal="left"/>
    </xf>
    <xf numFmtId="2" fontId="0" fillId="5" borderId="70" xfId="0" applyNumberFormat="1" applyFill="1" applyBorder="1"/>
    <xf numFmtId="2" fontId="0" fillId="5" borderId="20" xfId="0" applyNumberFormat="1" applyFill="1" applyBorder="1"/>
    <xf numFmtId="2" fontId="0" fillId="5" borderId="45" xfId="0" applyNumberFormat="1" applyFill="1" applyBorder="1"/>
    <xf numFmtId="0" fontId="0" fillId="5" borderId="0" xfId="0" applyFill="1"/>
    <xf numFmtId="2" fontId="0" fillId="5" borderId="74" xfId="0" applyNumberFormat="1" applyFill="1" applyBorder="1"/>
    <xf numFmtId="2" fontId="0" fillId="5" borderId="101" xfId="0" applyNumberFormat="1" applyFill="1" applyBorder="1"/>
    <xf numFmtId="2" fontId="7" fillId="5" borderId="36" xfId="0" applyNumberFormat="1" applyFont="1" applyFill="1" applyBorder="1" applyAlignment="1">
      <alignment horizontal="center" vertical="center"/>
    </xf>
    <xf numFmtId="2" fontId="0" fillId="5" borderId="36" xfId="0" applyNumberFormat="1" applyFill="1" applyBorder="1"/>
    <xf numFmtId="2" fontId="0" fillId="5" borderId="99" xfId="0" applyNumberFormat="1" applyFill="1" applyBorder="1"/>
    <xf numFmtId="2" fontId="0" fillId="5" borderId="0" xfId="0" applyNumberFormat="1" applyFill="1"/>
    <xf numFmtId="0" fontId="0" fillId="5" borderId="0" xfId="0" applyFill="1" applyAlignment="1">
      <alignment horizontal="left" wrapText="1"/>
    </xf>
    <xf numFmtId="1" fontId="8" fillId="5" borderId="41" xfId="0" applyNumberFormat="1" applyFont="1" applyFill="1" applyBorder="1" applyAlignment="1">
      <alignment horizontal="center" vertical="center"/>
    </xf>
    <xf numFmtId="1" fontId="8" fillId="5" borderId="42" xfId="0" applyNumberFormat="1" applyFont="1" applyFill="1" applyBorder="1" applyAlignment="1">
      <alignment horizontal="center" vertical="center"/>
    </xf>
    <xf numFmtId="1" fontId="7" fillId="5" borderId="41" xfId="0" applyNumberFormat="1" applyFont="1" applyFill="1" applyBorder="1" applyAlignment="1">
      <alignment horizontal="center" vertical="center"/>
    </xf>
    <xf numFmtId="1" fontId="7" fillId="5" borderId="42" xfId="0" applyNumberFormat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/>
    </xf>
    <xf numFmtId="2" fontId="5" fillId="5" borderId="15" xfId="0" applyNumberFormat="1" applyFont="1" applyFill="1" applyBorder="1" applyAlignment="1">
      <alignment horizontal="center"/>
    </xf>
    <xf numFmtId="2" fontId="5" fillId="5" borderId="38" xfId="0" applyNumberFormat="1" applyFont="1" applyFill="1" applyBorder="1" applyAlignment="1">
      <alignment horizontal="center"/>
    </xf>
    <xf numFmtId="2" fontId="5" fillId="5" borderId="20" xfId="0" applyNumberFormat="1" applyFont="1" applyFill="1" applyBorder="1" applyAlignment="1">
      <alignment horizontal="center" vertical="center"/>
    </xf>
    <xf numFmtId="2" fontId="5" fillId="5" borderId="36" xfId="0" applyNumberFormat="1" applyFont="1" applyFill="1" applyBorder="1" applyAlignment="1">
      <alignment horizontal="center" vertical="center"/>
    </xf>
    <xf numFmtId="0" fontId="18" fillId="5" borderId="0" xfId="0" applyFont="1" applyFill="1"/>
    <xf numFmtId="2" fontId="0" fillId="5" borderId="17" xfId="0" applyNumberFormat="1" applyFill="1" applyBorder="1" applyAlignment="1">
      <alignment horizontal="center"/>
    </xf>
    <xf numFmtId="0" fontId="0" fillId="5" borderId="86" xfId="0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0" fontId="0" fillId="5" borderId="85" xfId="0" applyFill="1" applyBorder="1" applyAlignment="1">
      <alignment horizontal="center"/>
    </xf>
    <xf numFmtId="2" fontId="0" fillId="5" borderId="84" xfId="0" applyNumberForma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2" fontId="7" fillId="5" borderId="20" xfId="0" applyNumberFormat="1" applyFont="1" applyFill="1" applyBorder="1" applyAlignment="1">
      <alignment horizontal="center" vertical="center"/>
    </xf>
    <xf numFmtId="2" fontId="18" fillId="18" borderId="1" xfId="0" applyNumberFormat="1" applyFont="1" applyFill="1" applyBorder="1" applyAlignment="1">
      <alignment horizontal="center" vertical="center" wrapText="1"/>
    </xf>
    <xf numFmtId="2" fontId="7" fillId="10" borderId="36" xfId="0" applyNumberFormat="1" applyFont="1" applyFill="1" applyBorder="1" applyAlignment="1">
      <alignment horizontal="center" vertical="center"/>
    </xf>
    <xf numFmtId="2" fontId="10" fillId="18" borderId="45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2" fontId="10" fillId="18" borderId="99" xfId="0" applyNumberFormat="1" applyFont="1" applyFill="1" applyBorder="1" applyAlignment="1">
      <alignment horizontal="center" vertical="center"/>
    </xf>
    <xf numFmtId="9" fontId="7" fillId="15" borderId="1" xfId="0" applyNumberFormat="1" applyFont="1" applyFill="1" applyBorder="1" applyAlignment="1">
      <alignment horizontal="center" wrapText="1"/>
    </xf>
    <xf numFmtId="2" fontId="0" fillId="10" borderId="20" xfId="0" applyNumberFormat="1" applyFill="1" applyBorder="1"/>
    <xf numFmtId="1" fontId="8" fillId="0" borderId="71" xfId="0" applyNumberFormat="1" applyFont="1" applyBorder="1" applyAlignment="1">
      <alignment horizontal="center" vertical="center"/>
    </xf>
    <xf numFmtId="1" fontId="8" fillId="0" borderId="98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5" borderId="71" xfId="0" applyNumberFormat="1" applyFont="1" applyFill="1" applyBorder="1" applyAlignment="1">
      <alignment horizontal="center" vertical="center"/>
    </xf>
    <xf numFmtId="1" fontId="8" fillId="5" borderId="98" xfId="0" applyNumberFormat="1" applyFont="1" applyFill="1" applyBorder="1" applyAlignment="1">
      <alignment horizontal="center" vertical="center"/>
    </xf>
    <xf numFmtId="1" fontId="22" fillId="0" borderId="44" xfId="0" applyNumberFormat="1" applyFont="1" applyBorder="1" applyAlignment="1">
      <alignment horizontal="center" vertical="center"/>
    </xf>
    <xf numFmtId="1" fontId="22" fillId="0" borderId="45" xfId="0" applyNumberFormat="1" applyFont="1" applyBorder="1" applyAlignment="1">
      <alignment horizontal="center" vertical="center"/>
    </xf>
    <xf numFmtId="1" fontId="7" fillId="5" borderId="71" xfId="0" applyNumberFormat="1" applyFont="1" applyFill="1" applyBorder="1" applyAlignment="1">
      <alignment horizontal="center" vertical="center"/>
    </xf>
    <xf numFmtId="1" fontId="7" fillId="5" borderId="98" xfId="0" applyNumberFormat="1" applyFont="1" applyFill="1" applyBorder="1" applyAlignment="1">
      <alignment horizontal="center" vertical="center"/>
    </xf>
    <xf numFmtId="1" fontId="8" fillId="5" borderId="44" xfId="0" applyNumberFormat="1" applyFont="1" applyFill="1" applyBorder="1" applyAlignment="1">
      <alignment horizontal="center" vertical="center"/>
    </xf>
    <xf numFmtId="1" fontId="8" fillId="5" borderId="45" xfId="0" applyNumberFormat="1" applyFont="1" applyFill="1" applyBorder="1" applyAlignment="1">
      <alignment horizontal="center" vertical="center"/>
    </xf>
    <xf numFmtId="1" fontId="7" fillId="5" borderId="44" xfId="0" applyNumberFormat="1" applyFont="1" applyFill="1" applyBorder="1" applyAlignment="1">
      <alignment horizontal="center" vertical="center"/>
    </xf>
    <xf numFmtId="1" fontId="7" fillId="5" borderId="45" xfId="0" applyNumberFormat="1" applyFont="1" applyFill="1" applyBorder="1" applyAlignment="1">
      <alignment horizontal="center" vertical="center"/>
    </xf>
    <xf numFmtId="2" fontId="10" fillId="5" borderId="15" xfId="0" applyNumberFormat="1" applyFont="1" applyFill="1" applyBorder="1" applyAlignment="1">
      <alignment horizontal="center" vertical="center"/>
    </xf>
    <xf numFmtId="2" fontId="10" fillId="5" borderId="20" xfId="0" applyNumberFormat="1" applyFont="1" applyFill="1" applyBorder="1" applyAlignment="1">
      <alignment horizontal="center" vertical="center"/>
    </xf>
    <xf numFmtId="2" fontId="10" fillId="5" borderId="36" xfId="0" applyNumberFormat="1" applyFont="1" applyFill="1" applyBorder="1" applyAlignment="1">
      <alignment horizontal="center" vertical="center"/>
    </xf>
    <xf numFmtId="2" fontId="7" fillId="12" borderId="15" xfId="0" applyNumberFormat="1" applyFont="1" applyFill="1" applyBorder="1" applyAlignment="1">
      <alignment horizontal="center" vertical="center"/>
    </xf>
    <xf numFmtId="2" fontId="7" fillId="12" borderId="36" xfId="0" applyNumberFormat="1" applyFont="1" applyFill="1" applyBorder="1" applyAlignment="1">
      <alignment horizontal="center" vertical="center"/>
    </xf>
    <xf numFmtId="2" fontId="7" fillId="12" borderId="91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" fillId="5" borderId="44" xfId="0" applyNumberFormat="1" applyFont="1" applyFill="1" applyBorder="1"/>
    <xf numFmtId="49" fontId="9" fillId="5" borderId="20" xfId="0" applyNumberFormat="1" applyFont="1" applyFill="1" applyBorder="1"/>
    <xf numFmtId="49" fontId="9" fillId="0" borderId="48" xfId="0" applyNumberFormat="1" applyFont="1" applyBorder="1"/>
    <xf numFmtId="49" fontId="9" fillId="0" borderId="18" xfId="0" applyNumberFormat="1" applyFont="1" applyBorder="1"/>
    <xf numFmtId="49" fontId="9" fillId="0" borderId="19" xfId="0" applyNumberFormat="1" applyFont="1" applyBorder="1"/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9" fontId="9" fillId="0" borderId="41" xfId="0" applyNumberFormat="1" applyFont="1" applyBorder="1"/>
    <xf numFmtId="49" fontId="9" fillId="0" borderId="15" xfId="0" applyNumberFormat="1" applyFont="1" applyBorder="1"/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23" fillId="0" borderId="48" xfId="0" applyNumberFormat="1" applyFont="1" applyBorder="1"/>
    <xf numFmtId="49" fontId="23" fillId="0" borderId="18" xfId="0" applyNumberFormat="1" applyFont="1" applyBorder="1"/>
    <xf numFmtId="49" fontId="23" fillId="0" borderId="19" xfId="0" applyNumberFormat="1" applyFont="1" applyBorder="1"/>
    <xf numFmtId="49" fontId="9" fillId="0" borderId="46" xfId="0" applyNumberFormat="1" applyFont="1" applyBorder="1"/>
    <xf numFmtId="49" fontId="9" fillId="0" borderId="28" xfId="0" applyNumberFormat="1" applyFont="1" applyBorder="1"/>
    <xf numFmtId="49" fontId="9" fillId="0" borderId="29" xfId="0" applyNumberFormat="1" applyFont="1" applyBorder="1"/>
    <xf numFmtId="49" fontId="9" fillId="0" borderId="47" xfId="0" applyNumberFormat="1" applyFont="1" applyBorder="1"/>
    <xf numFmtId="49" fontId="9" fillId="0" borderId="22" xfId="0" applyNumberFormat="1" applyFont="1" applyBorder="1"/>
    <xf numFmtId="49" fontId="9" fillId="0" borderId="23" xfId="0" applyNumberFormat="1" applyFont="1" applyBorder="1"/>
    <xf numFmtId="49" fontId="17" fillId="5" borderId="48" xfId="0" applyNumberFormat="1" applyFont="1" applyFill="1" applyBorder="1"/>
    <xf numFmtId="49" fontId="17" fillId="5" borderId="18" xfId="0" applyNumberFormat="1" applyFont="1" applyFill="1" applyBorder="1"/>
    <xf numFmtId="49" fontId="17" fillId="5" borderId="19" xfId="0" applyNumberFormat="1" applyFont="1" applyFill="1" applyBorder="1"/>
    <xf numFmtId="49" fontId="9" fillId="5" borderId="48" xfId="0" applyNumberFormat="1" applyFont="1" applyFill="1" applyBorder="1"/>
    <xf numFmtId="49" fontId="9" fillId="5" borderId="18" xfId="0" applyNumberFormat="1" applyFont="1" applyFill="1" applyBorder="1"/>
    <xf numFmtId="49" fontId="9" fillId="5" borderId="19" xfId="0" applyNumberFormat="1" applyFont="1" applyFill="1" applyBorder="1"/>
    <xf numFmtId="49" fontId="9" fillId="5" borderId="47" xfId="0" applyNumberFormat="1" applyFont="1" applyFill="1" applyBorder="1"/>
    <xf numFmtId="49" fontId="9" fillId="5" borderId="22" xfId="0" applyNumberFormat="1" applyFont="1" applyFill="1" applyBorder="1"/>
    <xf numFmtId="49" fontId="9" fillId="5" borderId="23" xfId="0" applyNumberFormat="1" applyFont="1" applyFill="1" applyBorder="1"/>
    <xf numFmtId="0" fontId="26" fillId="12" borderId="13" xfId="0" applyFont="1" applyFill="1" applyBorder="1" applyAlignment="1">
      <alignment horizontal="center" vertical="center"/>
    </xf>
    <xf numFmtId="0" fontId="26" fillId="12" borderId="33" xfId="0" applyFont="1" applyFill="1" applyBorder="1" applyAlignment="1">
      <alignment horizontal="center" vertical="center"/>
    </xf>
    <xf numFmtId="49" fontId="9" fillId="0" borderId="87" xfId="0" applyNumberFormat="1" applyFont="1" applyBorder="1"/>
    <xf numFmtId="49" fontId="9" fillId="5" borderId="46" xfId="0" applyNumberFormat="1" applyFont="1" applyFill="1" applyBorder="1"/>
    <xf numFmtId="49" fontId="9" fillId="5" borderId="28" xfId="0" applyNumberFormat="1" applyFont="1" applyFill="1" applyBorder="1"/>
    <xf numFmtId="49" fontId="9" fillId="5" borderId="29" xfId="0" applyNumberFormat="1" applyFont="1" applyFill="1" applyBorder="1"/>
    <xf numFmtId="49" fontId="9" fillId="0" borderId="48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49" fontId="5" fillId="5" borderId="48" xfId="0" applyNumberFormat="1" applyFont="1" applyFill="1" applyBorder="1"/>
    <xf numFmtId="49" fontId="9" fillId="5" borderId="48" xfId="0" applyNumberFormat="1" applyFont="1" applyFill="1" applyBorder="1" applyAlignment="1">
      <alignment wrapText="1"/>
    </xf>
    <xf numFmtId="0" fontId="12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9" fillId="0" borderId="47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5" xfId="0" applyFont="1" applyBorder="1"/>
    <xf numFmtId="0" fontId="9" fillId="0" borderId="0" xfId="0" applyFont="1"/>
    <xf numFmtId="0" fontId="9" fillId="0" borderId="24" xfId="0" applyFont="1" applyBorder="1"/>
    <xf numFmtId="0" fontId="9" fillId="5" borderId="47" xfId="0" applyFont="1" applyFill="1" applyBorder="1"/>
    <xf numFmtId="0" fontId="9" fillId="5" borderId="22" xfId="0" applyFont="1" applyFill="1" applyBorder="1"/>
    <xf numFmtId="0" fontId="9" fillId="5" borderId="23" xfId="0" applyFont="1" applyFill="1" applyBorder="1"/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84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9" fillId="5" borderId="31" xfId="0" applyNumberFormat="1" applyFont="1" applyFill="1" applyBorder="1"/>
    <xf numFmtId="49" fontId="9" fillId="5" borderId="30" xfId="0" applyNumberFormat="1" applyFont="1" applyFill="1" applyBorder="1"/>
    <xf numFmtId="49" fontId="9" fillId="5" borderId="37" xfId="0" applyNumberFormat="1" applyFont="1" applyFill="1" applyBorder="1"/>
    <xf numFmtId="49" fontId="8" fillId="4" borderId="2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/>
    </xf>
    <xf numFmtId="49" fontId="9" fillId="0" borderId="17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9" fontId="9" fillId="5" borderId="17" xfId="0" applyNumberFormat="1" applyFont="1" applyFill="1" applyBorder="1" applyAlignment="1">
      <alignment wrapText="1"/>
    </xf>
    <xf numFmtId="49" fontId="9" fillId="5" borderId="18" xfId="0" applyNumberFormat="1" applyFont="1" applyFill="1" applyBorder="1" applyAlignment="1">
      <alignment wrapText="1"/>
    </xf>
    <xf numFmtId="49" fontId="9" fillId="5" borderId="19" xfId="0" applyNumberFormat="1" applyFont="1" applyFill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49" fontId="7" fillId="17" borderId="17" xfId="0" applyNumberFormat="1" applyFont="1" applyFill="1" applyBorder="1" applyAlignment="1">
      <alignment horizontal="center" wrapText="1"/>
    </xf>
    <xf numFmtId="49" fontId="7" fillId="17" borderId="18" xfId="0" applyNumberFormat="1" applyFont="1" applyFill="1" applyBorder="1" applyAlignment="1">
      <alignment horizontal="center" wrapText="1"/>
    </xf>
    <xf numFmtId="49" fontId="7" fillId="17" borderId="19" xfId="0" applyNumberFormat="1" applyFont="1" applyFill="1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27" fillId="4" borderId="17" xfId="0" applyNumberFormat="1" applyFont="1" applyFill="1" applyBorder="1" applyAlignment="1">
      <alignment horizontal="center" wrapText="1"/>
    </xf>
    <xf numFmtId="49" fontId="27" fillId="4" borderId="18" xfId="0" applyNumberFormat="1" applyFont="1" applyFill="1" applyBorder="1" applyAlignment="1">
      <alignment horizontal="center" wrapText="1"/>
    </xf>
    <xf numFmtId="49" fontId="27" fillId="4" borderId="19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0" fontId="9" fillId="5" borderId="15" xfId="0" applyFont="1" applyFill="1" applyBorder="1" applyAlignment="1">
      <alignment horizontal="left"/>
    </xf>
    <xf numFmtId="0" fontId="0" fillId="0" borderId="8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4" xfId="0" applyBorder="1" applyAlignment="1">
      <alignment horizontal="left"/>
    </xf>
    <xf numFmtId="0" fontId="9" fillId="5" borderId="48" xfId="0" applyFont="1" applyFill="1" applyBorder="1"/>
    <xf numFmtId="0" fontId="9" fillId="5" borderId="18" xfId="0" applyFont="1" applyFill="1" applyBorder="1"/>
    <xf numFmtId="0" fontId="9" fillId="5" borderId="19" xfId="0" applyFont="1" applyFill="1" applyBorder="1"/>
    <xf numFmtId="0" fontId="9" fillId="5" borderId="46" xfId="0" applyFont="1" applyFill="1" applyBorder="1"/>
    <xf numFmtId="0" fontId="9" fillId="5" borderId="28" xfId="0" applyFont="1" applyFill="1" applyBorder="1"/>
    <xf numFmtId="0" fontId="9" fillId="5" borderId="29" xfId="0" applyFont="1" applyFill="1" applyBorder="1"/>
    <xf numFmtId="0" fontId="3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49" fontId="9" fillId="5" borderId="48" xfId="0" applyNumberFormat="1" applyFont="1" applyFill="1" applyBorder="1" applyAlignment="1">
      <alignment horizontal="left"/>
    </xf>
    <xf numFmtId="49" fontId="9" fillId="5" borderId="18" xfId="0" applyNumberFormat="1" applyFont="1" applyFill="1" applyBorder="1" applyAlignment="1">
      <alignment horizontal="left"/>
    </xf>
    <xf numFmtId="49" fontId="9" fillId="5" borderId="19" xfId="0" applyNumberFormat="1" applyFont="1" applyFill="1" applyBorder="1" applyAlignment="1">
      <alignment horizontal="left"/>
    </xf>
    <xf numFmtId="0" fontId="18" fillId="5" borderId="5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49" fontId="2" fillId="5" borderId="48" xfId="0" applyNumberFormat="1" applyFont="1" applyFill="1" applyBorder="1" applyAlignment="1">
      <alignment horizontal="left" vertical="center"/>
    </xf>
    <xf numFmtId="49" fontId="17" fillId="5" borderId="18" xfId="0" applyNumberFormat="1" applyFont="1" applyFill="1" applyBorder="1" applyAlignment="1">
      <alignment horizontal="left" vertical="center"/>
    </xf>
    <xf numFmtId="49" fontId="17" fillId="5" borderId="19" xfId="0" applyNumberFormat="1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49" fontId="17" fillId="0" borderId="48" xfId="0" applyNumberFormat="1" applyFont="1" applyBorder="1"/>
    <xf numFmtId="49" fontId="17" fillId="0" borderId="18" xfId="0" applyNumberFormat="1" applyFont="1" applyBorder="1"/>
    <xf numFmtId="49" fontId="17" fillId="0" borderId="19" xfId="0" applyNumberFormat="1" applyFont="1" applyBorder="1"/>
    <xf numFmtId="49" fontId="17" fillId="0" borderId="53" xfId="0" applyNumberFormat="1" applyFont="1" applyBorder="1"/>
    <xf numFmtId="49" fontId="17" fillId="0" borderId="38" xfId="0" applyNumberFormat="1" applyFont="1" applyBorder="1"/>
    <xf numFmtId="49" fontId="5" fillId="0" borderId="48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8" fillId="12" borderId="13" xfId="0" applyFont="1" applyFill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5" fillId="5" borderId="47" xfId="0" applyFont="1" applyFill="1" applyBorder="1"/>
    <xf numFmtId="0" fontId="17" fillId="5" borderId="22" xfId="0" applyFont="1" applyFill="1" applyBorder="1"/>
    <xf numFmtId="0" fontId="17" fillId="5" borderId="23" xfId="0" applyFont="1" applyFill="1" applyBorder="1"/>
    <xf numFmtId="0" fontId="17" fillId="5" borderId="48" xfId="0" applyFont="1" applyFill="1" applyBorder="1"/>
    <xf numFmtId="0" fontId="17" fillId="5" borderId="18" xfId="0" applyFont="1" applyFill="1" applyBorder="1"/>
    <xf numFmtId="0" fontId="17" fillId="5" borderId="19" xfId="0" applyFont="1" applyFill="1" applyBorder="1"/>
    <xf numFmtId="0" fontId="5" fillId="5" borderId="15" xfId="0" applyFont="1" applyFill="1" applyBorder="1" applyAlignment="1">
      <alignment horizontal="left"/>
    </xf>
    <xf numFmtId="0" fontId="17" fillId="5" borderId="15" xfId="0" applyFont="1" applyFill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7" fillId="17" borderId="7" xfId="0" applyFont="1" applyFill="1" applyBorder="1" applyAlignment="1">
      <alignment horizontal="center"/>
    </xf>
    <xf numFmtId="0" fontId="7" fillId="17" borderId="8" xfId="0" applyFont="1" applyFill="1" applyBorder="1" applyAlignment="1">
      <alignment horizontal="center"/>
    </xf>
    <xf numFmtId="0" fontId="7" fillId="17" borderId="9" xfId="0" applyFont="1" applyFill="1" applyBorder="1" applyAlignment="1">
      <alignment horizontal="center"/>
    </xf>
    <xf numFmtId="0" fontId="9" fillId="0" borderId="35" xfId="0" applyFont="1" applyBorder="1" applyAlignment="1">
      <alignment horizontal="left" wrapText="1"/>
    </xf>
    <xf numFmtId="0" fontId="7" fillId="17" borderId="31" xfId="0" applyFont="1" applyFill="1" applyBorder="1" applyAlignment="1">
      <alignment horizontal="center"/>
    </xf>
    <xf numFmtId="0" fontId="7" fillId="17" borderId="30" xfId="0" applyFont="1" applyFill="1" applyBorder="1" applyAlignment="1">
      <alignment horizontal="center"/>
    </xf>
    <xf numFmtId="0" fontId="7" fillId="17" borderId="102" xfId="0" applyFont="1" applyFill="1" applyBorder="1" applyAlignment="1">
      <alignment horizontal="center"/>
    </xf>
    <xf numFmtId="0" fontId="9" fillId="0" borderId="48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  <xf numFmtId="0" fontId="24" fillId="14" borderId="10" xfId="0" applyFont="1" applyFill="1" applyBorder="1" applyAlignment="1">
      <alignment horizontal="center"/>
    </xf>
    <xf numFmtId="0" fontId="24" fillId="14" borderId="11" xfId="0" applyFont="1" applyFill="1" applyBorder="1" applyAlignment="1">
      <alignment horizontal="center"/>
    </xf>
    <xf numFmtId="0" fontId="24" fillId="14" borderId="12" xfId="0" applyFont="1" applyFill="1" applyBorder="1" applyAlignment="1">
      <alignment horizontal="center"/>
    </xf>
    <xf numFmtId="49" fontId="17" fillId="5" borderId="51" xfId="0" applyNumberFormat="1" applyFont="1" applyFill="1" applyBorder="1"/>
    <xf numFmtId="49" fontId="17" fillId="5" borderId="91" xfId="0" applyNumberFormat="1" applyFont="1" applyFill="1" applyBorder="1"/>
    <xf numFmtId="49" fontId="17" fillId="5" borderId="47" xfId="0" applyNumberFormat="1" applyFont="1" applyFill="1" applyBorder="1" applyAlignment="1">
      <alignment horizontal="left"/>
    </xf>
    <xf numFmtId="49" fontId="17" fillId="5" borderId="22" xfId="0" applyNumberFormat="1" applyFont="1" applyFill="1" applyBorder="1" applyAlignment="1">
      <alignment horizontal="left"/>
    </xf>
    <xf numFmtId="49" fontId="17" fillId="5" borderId="23" xfId="0" applyNumberFormat="1" applyFont="1" applyFill="1" applyBorder="1" applyAlignment="1">
      <alignment horizontal="left"/>
    </xf>
    <xf numFmtId="49" fontId="5" fillId="0" borderId="47" xfId="0" applyNumberFormat="1" applyFont="1" applyBorder="1"/>
    <xf numFmtId="49" fontId="17" fillId="0" borderId="22" xfId="0" applyNumberFormat="1" applyFont="1" applyBorder="1"/>
    <xf numFmtId="49" fontId="17" fillId="0" borderId="23" xfId="0" applyNumberFormat="1" applyFont="1" applyBorder="1"/>
    <xf numFmtId="49" fontId="17" fillId="5" borderId="48" xfId="0" applyNumberFormat="1" applyFont="1" applyFill="1" applyBorder="1" applyAlignment="1">
      <alignment horizontal="left"/>
    </xf>
    <xf numFmtId="49" fontId="17" fillId="5" borderId="18" xfId="0" applyNumberFormat="1" applyFont="1" applyFill="1" applyBorder="1" applyAlignment="1">
      <alignment horizontal="left"/>
    </xf>
    <xf numFmtId="49" fontId="17" fillId="5" borderId="19" xfId="0" applyNumberFormat="1" applyFont="1" applyFill="1" applyBorder="1" applyAlignment="1">
      <alignment horizontal="left"/>
    </xf>
    <xf numFmtId="49" fontId="17" fillId="5" borderId="31" xfId="0" applyNumberFormat="1" applyFont="1" applyFill="1" applyBorder="1" applyAlignment="1">
      <alignment horizontal="left"/>
    </xf>
    <xf numFmtId="49" fontId="17" fillId="5" borderId="30" xfId="0" applyNumberFormat="1" applyFont="1" applyFill="1" applyBorder="1" applyAlignment="1">
      <alignment horizontal="left"/>
    </xf>
    <xf numFmtId="49" fontId="17" fillId="5" borderId="37" xfId="0" applyNumberFormat="1" applyFont="1" applyFill="1" applyBorder="1" applyAlignment="1">
      <alignment horizontal="left"/>
    </xf>
    <xf numFmtId="0" fontId="5" fillId="5" borderId="28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49" fontId="17" fillId="0" borderId="18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49" fontId="2" fillId="5" borderId="48" xfId="0" applyNumberFormat="1" applyFont="1" applyFill="1" applyBorder="1" applyAlignment="1">
      <alignment horizontal="left"/>
    </xf>
    <xf numFmtId="49" fontId="2" fillId="5" borderId="31" xfId="0" applyNumberFormat="1" applyFont="1" applyFill="1" applyBorder="1" applyAlignment="1">
      <alignment horizontal="left" vertical="center"/>
    </xf>
    <xf numFmtId="49" fontId="17" fillId="5" borderId="30" xfId="0" applyNumberFormat="1" applyFont="1" applyFill="1" applyBorder="1" applyAlignment="1">
      <alignment horizontal="left" vertical="center"/>
    </xf>
    <xf numFmtId="49" fontId="17" fillId="5" borderId="37" xfId="0" applyNumberFormat="1" applyFont="1" applyFill="1" applyBorder="1" applyAlignment="1">
      <alignment horizontal="left" vertical="center"/>
    </xf>
    <xf numFmtId="49" fontId="5" fillId="5" borderId="46" xfId="0" applyNumberFormat="1" applyFont="1" applyFill="1" applyBorder="1" applyAlignment="1">
      <alignment horizontal="left"/>
    </xf>
    <xf numFmtId="49" fontId="17" fillId="5" borderId="28" xfId="0" applyNumberFormat="1" applyFont="1" applyFill="1" applyBorder="1" applyAlignment="1">
      <alignment horizontal="left"/>
    </xf>
    <xf numFmtId="49" fontId="17" fillId="5" borderId="29" xfId="0" applyNumberFormat="1" applyFont="1" applyFill="1" applyBorder="1" applyAlignment="1">
      <alignment horizontal="left"/>
    </xf>
    <xf numFmtId="0" fontId="9" fillId="0" borderId="53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9" fillId="0" borderId="51" xfId="0" applyFont="1" applyBorder="1" applyAlignment="1">
      <alignment horizontal="left" wrapText="1"/>
    </xf>
    <xf numFmtId="0" fontId="9" fillId="0" borderId="91" xfId="0" applyFont="1" applyBorder="1" applyAlignment="1">
      <alignment horizontal="left" wrapText="1"/>
    </xf>
    <xf numFmtId="0" fontId="7" fillId="17" borderId="10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49" fontId="9" fillId="0" borderId="47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49" fontId="2" fillId="5" borderId="41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" fillId="5" borderId="47" xfId="0" applyNumberFormat="1" applyFont="1" applyFill="1" applyBorder="1" applyAlignment="1">
      <alignment horizontal="left"/>
    </xf>
    <xf numFmtId="49" fontId="5" fillId="5" borderId="22" xfId="0" applyNumberFormat="1" applyFont="1" applyFill="1" applyBorder="1" applyAlignment="1">
      <alignment horizontal="left"/>
    </xf>
    <xf numFmtId="49" fontId="5" fillId="5" borderId="23" xfId="0" applyNumberFormat="1" applyFont="1" applyFill="1" applyBorder="1" applyAlignment="1">
      <alignment horizontal="left"/>
    </xf>
    <xf numFmtId="49" fontId="5" fillId="5" borderId="18" xfId="0" applyNumberFormat="1" applyFont="1" applyFill="1" applyBorder="1" applyAlignment="1">
      <alignment horizontal="left"/>
    </xf>
    <xf numFmtId="49" fontId="5" fillId="5" borderId="19" xfId="0" applyNumberFormat="1" applyFont="1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/>
    </xf>
    <xf numFmtId="0" fontId="14" fillId="5" borderId="11" xfId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wrapText="1"/>
    </xf>
    <xf numFmtId="0" fontId="10" fillId="2" borderId="85" xfId="0" applyFont="1" applyFill="1" applyBorder="1" applyAlignment="1">
      <alignment horizontal="center" wrapText="1"/>
    </xf>
    <xf numFmtId="0" fontId="15" fillId="6" borderId="10" xfId="1" applyFont="1" applyFill="1" applyBorder="1" applyAlignment="1">
      <alignment horizontal="center" vertical="center"/>
    </xf>
    <xf numFmtId="0" fontId="15" fillId="6" borderId="11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center" vertical="center"/>
    </xf>
    <xf numFmtId="0" fontId="19" fillId="5" borderId="57" xfId="1" applyFont="1" applyFill="1" applyBorder="1" applyAlignment="1">
      <alignment horizontal="left" vertical="center" wrapText="1"/>
    </xf>
    <xf numFmtId="0" fontId="19" fillId="5" borderId="55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5" borderId="34" xfId="1" applyFont="1" applyFill="1" applyBorder="1" applyAlignment="1">
      <alignment horizontal="left" vertical="center"/>
    </xf>
    <xf numFmtId="0" fontId="19" fillId="5" borderId="35" xfId="1" applyFont="1" applyFill="1" applyBorder="1" applyAlignment="1">
      <alignment horizontal="left" vertical="center"/>
    </xf>
    <xf numFmtId="0" fontId="19" fillId="5" borderId="39" xfId="1" applyFont="1" applyFill="1" applyBorder="1" applyAlignment="1">
      <alignment horizontal="left" vertical="center"/>
    </xf>
    <xf numFmtId="0" fontId="20" fillId="5" borderId="73" xfId="1" applyFont="1" applyFill="1" applyBorder="1" applyAlignment="1">
      <alignment horizontal="left" vertical="center"/>
    </xf>
    <xf numFmtId="0" fontId="20" fillId="5" borderId="74" xfId="1" applyFont="1" applyFill="1" applyBorder="1" applyAlignment="1">
      <alignment horizontal="left" vertical="center"/>
    </xf>
    <xf numFmtId="0" fontId="20" fillId="5" borderId="75" xfId="1" applyFont="1" applyFill="1" applyBorder="1" applyAlignment="1">
      <alignment horizontal="left" vertical="center"/>
    </xf>
    <xf numFmtId="0" fontId="19" fillId="5" borderId="76" xfId="1" applyFont="1" applyFill="1" applyBorder="1" applyAlignment="1">
      <alignment horizontal="left" vertical="center" wrapText="1"/>
    </xf>
    <xf numFmtId="0" fontId="19" fillId="5" borderId="54" xfId="1" applyFont="1" applyFill="1" applyBorder="1" applyAlignment="1">
      <alignment horizontal="left" vertical="center" wrapText="1"/>
    </xf>
    <xf numFmtId="0" fontId="19" fillId="5" borderId="64" xfId="1" applyFont="1" applyFill="1" applyBorder="1" applyAlignment="1">
      <alignment horizontal="left" vertical="center"/>
    </xf>
    <xf numFmtId="0" fontId="19" fillId="5" borderId="65" xfId="1" applyFont="1" applyFill="1" applyBorder="1" applyAlignment="1">
      <alignment horizontal="left" vertical="center"/>
    </xf>
    <xf numFmtId="0" fontId="19" fillId="5" borderId="69" xfId="1" applyFont="1" applyFill="1" applyBorder="1" applyAlignment="1">
      <alignment horizontal="left" vertical="center"/>
    </xf>
    <xf numFmtId="0" fontId="19" fillId="5" borderId="78" xfId="1" applyFont="1" applyFill="1" applyBorder="1" applyAlignment="1">
      <alignment horizontal="left" vertical="center"/>
    </xf>
    <xf numFmtId="0" fontId="19" fillId="5" borderId="79" xfId="1" applyFont="1" applyFill="1" applyBorder="1" applyAlignment="1">
      <alignment horizontal="left" vertical="center"/>
    </xf>
    <xf numFmtId="0" fontId="19" fillId="5" borderId="80" xfId="1" applyFont="1" applyFill="1" applyBorder="1" applyAlignment="1">
      <alignment horizontal="left" vertical="center"/>
    </xf>
    <xf numFmtId="0" fontId="19" fillId="5" borderId="62" xfId="1" applyFont="1" applyFill="1" applyBorder="1" applyAlignment="1">
      <alignment horizontal="left" vertical="center"/>
    </xf>
    <xf numFmtId="0" fontId="19" fillId="5" borderId="63" xfId="1" applyFont="1" applyFill="1" applyBorder="1" applyAlignment="1">
      <alignment horizontal="left" vertical="center"/>
    </xf>
    <xf numFmtId="0" fontId="19" fillId="5" borderId="68" xfId="1" applyFont="1" applyFill="1" applyBorder="1" applyAlignment="1">
      <alignment horizontal="left" vertical="center"/>
    </xf>
    <xf numFmtId="0" fontId="19" fillId="5" borderId="77" xfId="1" applyFont="1" applyFill="1" applyBorder="1" applyAlignment="1">
      <alignment horizontal="left" vertical="center" wrapText="1"/>
    </xf>
    <xf numFmtId="0" fontId="19" fillId="5" borderId="56" xfId="1" applyFont="1" applyFill="1" applyBorder="1" applyAlignment="1">
      <alignment horizontal="left" vertical="center" wrapText="1"/>
    </xf>
    <xf numFmtId="0" fontId="19" fillId="5" borderId="88" xfId="1" applyFont="1" applyFill="1" applyBorder="1" applyAlignment="1">
      <alignment horizontal="left" vertical="center"/>
    </xf>
    <xf numFmtId="0" fontId="19" fillId="5" borderId="89" xfId="1" applyFont="1" applyFill="1" applyBorder="1" applyAlignment="1">
      <alignment horizontal="left" vertical="center"/>
    </xf>
    <xf numFmtId="0" fontId="19" fillId="5" borderId="90" xfId="1" applyFont="1" applyFill="1" applyBorder="1" applyAlignment="1">
      <alignment horizontal="left" vertical="center"/>
    </xf>
    <xf numFmtId="0" fontId="19" fillId="5" borderId="58" xfId="1" applyFont="1" applyFill="1" applyBorder="1" applyAlignment="1">
      <alignment horizontal="left" vertical="center"/>
    </xf>
    <xf numFmtId="0" fontId="19" fillId="5" borderId="59" xfId="1" applyFont="1" applyFill="1" applyBorder="1" applyAlignment="1">
      <alignment horizontal="left" vertical="center"/>
    </xf>
    <xf numFmtId="0" fontId="19" fillId="5" borderId="66" xfId="1" applyFont="1" applyFill="1" applyBorder="1" applyAlignment="1">
      <alignment horizontal="left" vertical="center"/>
    </xf>
    <xf numFmtId="0" fontId="19" fillId="5" borderId="60" xfId="1" applyFont="1" applyFill="1" applyBorder="1" applyAlignment="1">
      <alignment horizontal="left" vertical="center"/>
    </xf>
    <xf numFmtId="0" fontId="19" fillId="5" borderId="61" xfId="1" applyFont="1" applyFill="1" applyBorder="1" applyAlignment="1">
      <alignment horizontal="left" vertical="center"/>
    </xf>
    <xf numFmtId="0" fontId="19" fillId="5" borderId="67" xfId="1" applyFont="1" applyFill="1" applyBorder="1" applyAlignment="1">
      <alignment horizontal="left" vertical="center"/>
    </xf>
    <xf numFmtId="0" fontId="19" fillId="5" borderId="94" xfId="1" applyFont="1" applyFill="1" applyBorder="1" applyAlignment="1">
      <alignment horizontal="left" vertical="center"/>
    </xf>
    <xf numFmtId="0" fontId="19" fillId="5" borderId="95" xfId="1" applyFont="1" applyFill="1" applyBorder="1" applyAlignment="1">
      <alignment horizontal="left" vertical="center"/>
    </xf>
    <xf numFmtId="0" fontId="19" fillId="5" borderId="96" xfId="1" applyFont="1" applyFill="1" applyBorder="1" applyAlignment="1">
      <alignment horizontal="left" vertical="center"/>
    </xf>
    <xf numFmtId="9" fontId="7" fillId="9" borderId="13" xfId="0" applyNumberFormat="1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2" fontId="0" fillId="5" borderId="21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2" fontId="0" fillId="5" borderId="27" xfId="0" applyNumberFormat="1" applyFill="1" applyBorder="1" applyAlignment="1">
      <alignment horizontal="center" vertical="center"/>
    </xf>
    <xf numFmtId="2" fontId="0" fillId="5" borderId="92" xfId="0" applyNumberFormat="1" applyFill="1" applyBorder="1" applyAlignment="1">
      <alignment horizontal="center" vertical="center"/>
    </xf>
    <xf numFmtId="2" fontId="0" fillId="5" borderId="93" xfId="0" applyNumberForma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2" fontId="7" fillId="12" borderId="20" xfId="0" applyNumberFormat="1" applyFont="1" applyFill="1" applyBorder="1" applyAlignment="1">
      <alignment horizontal="center" vertical="center"/>
    </xf>
    <xf numFmtId="2" fontId="7" fillId="12" borderId="15" xfId="0" applyNumberFormat="1" applyFont="1" applyFill="1" applyBorder="1" applyAlignment="1">
      <alignment horizontal="center" vertical="center"/>
    </xf>
    <xf numFmtId="2" fontId="7" fillId="12" borderId="36" xfId="0" applyNumberFormat="1" applyFont="1" applyFill="1" applyBorder="1" applyAlignment="1">
      <alignment horizontal="center" vertical="center"/>
    </xf>
    <xf numFmtId="2" fontId="7" fillId="12" borderId="91" xfId="0" applyNumberFormat="1" applyFont="1" applyFill="1" applyBorder="1" applyAlignment="1">
      <alignment horizontal="center" vertical="center"/>
    </xf>
    <xf numFmtId="2" fontId="7" fillId="12" borderId="38" xfId="0" applyNumberFormat="1" applyFont="1" applyFill="1" applyBorder="1" applyAlignment="1">
      <alignment horizontal="center" vertical="center"/>
    </xf>
    <xf numFmtId="2" fontId="8" fillId="8" borderId="10" xfId="0" applyNumberFormat="1" applyFont="1" applyFill="1" applyBorder="1" applyAlignment="1">
      <alignment horizontal="center"/>
    </xf>
    <xf numFmtId="2" fontId="8" fillId="8" borderId="11" xfId="0" applyNumberFormat="1" applyFont="1" applyFill="1" applyBorder="1" applyAlignment="1">
      <alignment horizontal="center"/>
    </xf>
    <xf numFmtId="2" fontId="8" fillId="8" borderId="12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left"/>
    </xf>
    <xf numFmtId="2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left"/>
    </xf>
    <xf numFmtId="2" fontId="5" fillId="0" borderId="44" xfId="0" applyNumberFormat="1" applyFont="1" applyBorder="1"/>
    <xf numFmtId="2" fontId="17" fillId="0" borderId="20" xfId="0" applyNumberFormat="1" applyFont="1" applyBorder="1"/>
    <xf numFmtId="2" fontId="9" fillId="0" borderId="17" xfId="0" applyNumberFormat="1" applyFont="1" applyBorder="1" applyAlignment="1">
      <alignment horizontal="left"/>
    </xf>
    <xf numFmtId="2" fontId="9" fillId="0" borderId="18" xfId="0" applyNumberFormat="1" applyFont="1" applyBorder="1" applyAlignment="1">
      <alignment horizontal="left"/>
    </xf>
    <xf numFmtId="2" fontId="9" fillId="0" borderId="19" xfId="0" applyNumberFormat="1" applyFont="1" applyBorder="1" applyAlignment="1">
      <alignment horizontal="left"/>
    </xf>
    <xf numFmtId="2" fontId="9" fillId="0" borderId="30" xfId="0" applyNumberFormat="1" applyFont="1" applyBorder="1" applyAlignment="1">
      <alignment horizontal="left"/>
    </xf>
    <xf numFmtId="2" fontId="9" fillId="0" borderId="41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2" fontId="9" fillId="5" borderId="17" xfId="0" applyNumberFormat="1" applyFont="1" applyFill="1" applyBorder="1" applyAlignment="1">
      <alignment horizontal="left"/>
    </xf>
    <xf numFmtId="2" fontId="9" fillId="5" borderId="18" xfId="0" applyNumberFormat="1" applyFont="1" applyFill="1" applyBorder="1" applyAlignment="1">
      <alignment horizontal="left"/>
    </xf>
    <xf numFmtId="2" fontId="9" fillId="5" borderId="19" xfId="0" applyNumberFormat="1" applyFont="1" applyFill="1" applyBorder="1" applyAlignment="1">
      <alignment horizontal="left"/>
    </xf>
    <xf numFmtId="2" fontId="9" fillId="0" borderId="36" xfId="0" applyNumberFormat="1" applyFont="1" applyBorder="1" applyAlignment="1">
      <alignment horizontal="left" wrapText="1"/>
    </xf>
    <xf numFmtId="2" fontId="27" fillId="8" borderId="10" xfId="0" applyNumberFormat="1" applyFont="1" applyFill="1" applyBorder="1" applyAlignment="1">
      <alignment horizontal="center" wrapText="1"/>
    </xf>
    <xf numFmtId="2" fontId="27" fillId="8" borderId="11" xfId="0" applyNumberFormat="1" applyFont="1" applyFill="1" applyBorder="1" applyAlignment="1">
      <alignment horizontal="center" wrapText="1"/>
    </xf>
    <xf numFmtId="2" fontId="27" fillId="8" borderId="12" xfId="0" applyNumberFormat="1" applyFont="1" applyFill="1" applyBorder="1" applyAlignment="1">
      <alignment horizontal="center" wrapText="1"/>
    </xf>
    <xf numFmtId="2" fontId="9" fillId="5" borderId="41" xfId="0" applyNumberFormat="1" applyFont="1" applyFill="1" applyBorder="1" applyAlignment="1">
      <alignment wrapText="1"/>
    </xf>
    <xf numFmtId="2" fontId="9" fillId="5" borderId="15" xfId="0" applyNumberFormat="1" applyFont="1" applyFill="1" applyBorder="1" applyAlignment="1">
      <alignment wrapText="1"/>
    </xf>
    <xf numFmtId="2" fontId="9" fillId="5" borderId="53" xfId="0" applyNumberFormat="1" applyFont="1" applyFill="1" applyBorder="1" applyAlignment="1">
      <alignment wrapText="1"/>
    </xf>
    <xf numFmtId="2" fontId="9" fillId="5" borderId="38" xfId="0" applyNumberFormat="1" applyFont="1" applyFill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38" xfId="0" applyNumberFormat="1" applyFont="1" applyBorder="1" applyAlignment="1">
      <alignment wrapText="1"/>
    </xf>
    <xf numFmtId="2" fontId="9" fillId="5" borderId="51" xfId="0" applyNumberFormat="1" applyFont="1" applyFill="1" applyBorder="1" applyAlignment="1">
      <alignment wrapText="1"/>
    </xf>
    <xf numFmtId="2" fontId="9" fillId="5" borderId="91" xfId="0" applyNumberFormat="1" applyFont="1" applyFill="1" applyBorder="1" applyAlignment="1">
      <alignment wrapText="1"/>
    </xf>
    <xf numFmtId="2" fontId="8" fillId="8" borderId="10" xfId="0" applyNumberFormat="1" applyFont="1" applyFill="1" applyBorder="1" applyAlignment="1">
      <alignment horizontal="center" vertical="center"/>
    </xf>
    <xf numFmtId="2" fontId="8" fillId="8" borderId="11" xfId="0" applyNumberFormat="1" applyFont="1" applyFill="1" applyBorder="1" applyAlignment="1">
      <alignment horizontal="center" vertical="center"/>
    </xf>
    <xf numFmtId="2" fontId="8" fillId="8" borderId="12" xfId="0" applyNumberFormat="1" applyFont="1" applyFill="1" applyBorder="1" applyAlignment="1">
      <alignment horizontal="center" vertical="center"/>
    </xf>
    <xf numFmtId="2" fontId="9" fillId="0" borderId="41" xfId="0" applyNumberFormat="1" applyFont="1" applyBorder="1" applyAlignment="1">
      <alignment wrapText="1"/>
    </xf>
    <xf numFmtId="2" fontId="9" fillId="0" borderId="15" xfId="0" applyNumberFormat="1" applyFont="1" applyBorder="1" applyAlignment="1">
      <alignment wrapText="1"/>
    </xf>
    <xf numFmtId="2" fontId="9" fillId="0" borderId="51" xfId="0" applyNumberFormat="1" applyFont="1" applyBorder="1" applyAlignment="1">
      <alignment wrapText="1"/>
    </xf>
    <xf numFmtId="2" fontId="9" fillId="0" borderId="91" xfId="0" applyNumberFormat="1" applyFont="1" applyBorder="1" applyAlignment="1">
      <alignment wrapText="1"/>
    </xf>
    <xf numFmtId="49" fontId="27" fillId="8" borderId="100" xfId="0" applyNumberFormat="1" applyFont="1" applyFill="1" applyBorder="1" applyAlignment="1">
      <alignment horizontal="center" wrapText="1"/>
    </xf>
    <xf numFmtId="49" fontId="27" fillId="8" borderId="16" xfId="0" applyNumberFormat="1" applyFont="1" applyFill="1" applyBorder="1" applyAlignment="1">
      <alignment horizontal="center" wrapText="1"/>
    </xf>
    <xf numFmtId="49" fontId="27" fillId="8" borderId="32" xfId="0" applyNumberFormat="1" applyFont="1" applyFill="1" applyBorder="1" applyAlignment="1">
      <alignment horizontal="center" wrapText="1"/>
    </xf>
    <xf numFmtId="2" fontId="22" fillId="8" borderId="10" xfId="0" applyNumberFormat="1" applyFont="1" applyFill="1" applyBorder="1" applyAlignment="1">
      <alignment horizontal="center"/>
    </xf>
    <xf numFmtId="2" fontId="25" fillId="8" borderId="11" xfId="0" applyNumberFormat="1" applyFont="1" applyFill="1" applyBorder="1" applyAlignment="1">
      <alignment horizontal="center"/>
    </xf>
    <xf numFmtId="2" fontId="25" fillId="8" borderId="12" xfId="0" applyNumberFormat="1" applyFont="1" applyFill="1" applyBorder="1" applyAlignment="1">
      <alignment horizontal="center"/>
    </xf>
    <xf numFmtId="2" fontId="9" fillId="0" borderId="49" xfId="0" applyNumberFormat="1" applyFont="1" applyBorder="1"/>
    <xf numFmtId="2" fontId="9" fillId="0" borderId="25" xfId="0" applyNumberFormat="1" applyFont="1" applyBorder="1"/>
    <xf numFmtId="2" fontId="9" fillId="0" borderId="26" xfId="0" applyNumberFormat="1" applyFont="1" applyBorder="1"/>
    <xf numFmtId="2" fontId="9" fillId="0" borderId="41" xfId="0" applyNumberFormat="1" applyFont="1" applyBorder="1"/>
    <xf numFmtId="2" fontId="9" fillId="0" borderId="15" xfId="0" applyNumberFormat="1" applyFont="1" applyBorder="1"/>
    <xf numFmtId="2" fontId="17" fillId="0" borderId="44" xfId="0" applyNumberFormat="1" applyFont="1" applyBorder="1"/>
    <xf numFmtId="2" fontId="9" fillId="0" borderId="17" xfId="0" applyNumberFormat="1" applyFont="1" applyBorder="1"/>
    <xf numFmtId="2" fontId="9" fillId="0" borderId="18" xfId="0" applyNumberFormat="1" applyFont="1" applyBorder="1"/>
    <xf numFmtId="2" fontId="9" fillId="0" borderId="19" xfId="0" applyNumberFormat="1" applyFont="1" applyBorder="1"/>
    <xf numFmtId="0" fontId="8" fillId="8" borderId="7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2" fontId="9" fillId="0" borderId="31" xfId="0" applyNumberFormat="1" applyFont="1" applyBorder="1"/>
    <xf numFmtId="2" fontId="9" fillId="0" borderId="30" xfId="0" applyNumberFormat="1" applyFont="1" applyBorder="1"/>
    <xf numFmtId="2" fontId="9" fillId="0" borderId="37" xfId="0" applyNumberFormat="1" applyFont="1" applyBorder="1"/>
    <xf numFmtId="0" fontId="7" fillId="8" borderId="4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9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81" xfId="0" applyFont="1" applyFill="1" applyBorder="1" applyAlignment="1">
      <alignment horizontal="center" vertical="center"/>
    </xf>
    <xf numFmtId="2" fontId="17" fillId="5" borderId="48" xfId="0" applyNumberFormat="1" applyFont="1" applyFill="1" applyBorder="1"/>
    <xf numFmtId="2" fontId="17" fillId="5" borderId="18" xfId="0" applyNumberFormat="1" applyFont="1" applyFill="1" applyBorder="1"/>
    <xf numFmtId="2" fontId="17" fillId="5" borderId="19" xfId="0" applyNumberFormat="1" applyFont="1" applyFill="1" applyBorder="1"/>
    <xf numFmtId="2" fontId="17" fillId="5" borderId="48" xfId="0" applyNumberFormat="1" applyFont="1" applyFill="1" applyBorder="1" applyAlignment="1">
      <alignment wrapText="1"/>
    </xf>
    <xf numFmtId="2" fontId="17" fillId="5" borderId="18" xfId="0" applyNumberFormat="1" applyFont="1" applyFill="1" applyBorder="1" applyAlignment="1">
      <alignment wrapText="1"/>
    </xf>
    <xf numFmtId="2" fontId="17" fillId="5" borderId="19" xfId="0" applyNumberFormat="1" applyFont="1" applyFill="1" applyBorder="1" applyAlignment="1">
      <alignment wrapText="1"/>
    </xf>
    <xf numFmtId="0" fontId="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2" fontId="9" fillId="0" borderId="92" xfId="0" applyNumberFormat="1" applyFont="1" applyBorder="1"/>
    <xf numFmtId="2" fontId="9" fillId="5" borderId="30" xfId="0" applyNumberFormat="1" applyFont="1" applyFill="1" applyBorder="1" applyAlignment="1">
      <alignment horizontal="left" wrapText="1"/>
    </xf>
    <xf numFmtId="2" fontId="9" fillId="0" borderId="53" xfId="0" applyNumberFormat="1" applyFont="1" applyBorder="1" applyAlignment="1">
      <alignment horizontal="left"/>
    </xf>
    <xf numFmtId="2" fontId="9" fillId="0" borderId="38" xfId="0" applyNumberFormat="1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2" fontId="17" fillId="0" borderId="48" xfId="0" applyNumberFormat="1" applyFont="1" applyBorder="1"/>
    <xf numFmtId="2" fontId="17" fillId="0" borderId="18" xfId="0" applyNumberFormat="1" applyFont="1" applyBorder="1"/>
    <xf numFmtId="2" fontId="17" fillId="0" borderId="19" xfId="0" applyNumberFormat="1" applyFont="1" applyBorder="1"/>
    <xf numFmtId="2" fontId="17" fillId="0" borderId="48" xfId="0" applyNumberFormat="1" applyFont="1" applyBorder="1" applyAlignment="1">
      <alignment wrapText="1"/>
    </xf>
    <xf numFmtId="2" fontId="17" fillId="0" borderId="18" xfId="0" applyNumberFormat="1" applyFont="1" applyBorder="1" applyAlignment="1">
      <alignment wrapText="1"/>
    </xf>
    <xf numFmtId="2" fontId="17" fillId="0" borderId="19" xfId="0" applyNumberFormat="1" applyFont="1" applyBorder="1" applyAlignment="1">
      <alignment wrapText="1"/>
    </xf>
    <xf numFmtId="2" fontId="18" fillId="9" borderId="10" xfId="0" applyNumberFormat="1" applyFont="1" applyFill="1" applyBorder="1" applyAlignment="1">
      <alignment vertical="center"/>
    </xf>
    <xf numFmtId="2" fontId="18" fillId="9" borderId="11" xfId="0" applyNumberFormat="1" applyFont="1" applyFill="1" applyBorder="1" applyAlignment="1">
      <alignment vertical="center"/>
    </xf>
    <xf numFmtId="2" fontId="18" fillId="9" borderId="12" xfId="0" applyNumberFormat="1" applyFont="1" applyFill="1" applyBorder="1" applyAlignment="1">
      <alignment vertical="center"/>
    </xf>
    <xf numFmtId="2" fontId="9" fillId="0" borderId="47" xfId="0" applyNumberFormat="1" applyFont="1" applyBorder="1"/>
    <xf numFmtId="2" fontId="9" fillId="0" borderId="22" xfId="0" applyNumberFormat="1" applyFont="1" applyBorder="1"/>
    <xf numFmtId="2" fontId="9" fillId="0" borderId="71" xfId="0" applyNumberFormat="1" applyFont="1" applyBorder="1"/>
    <xf numFmtId="2" fontId="9" fillId="0" borderId="36" xfId="0" applyNumberFormat="1" applyFont="1" applyBorder="1"/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2" fontId="9" fillId="0" borderId="48" xfId="0" applyNumberFormat="1" applyFont="1" applyBorder="1"/>
    <xf numFmtId="2" fontId="9" fillId="5" borderId="48" xfId="0" applyNumberFormat="1" applyFont="1" applyFill="1" applyBorder="1" applyAlignment="1">
      <alignment wrapText="1"/>
    </xf>
    <xf numFmtId="2" fontId="9" fillId="5" borderId="18" xfId="0" applyNumberFormat="1" applyFont="1" applyFill="1" applyBorder="1" applyAlignment="1">
      <alignment wrapText="1"/>
    </xf>
    <xf numFmtId="2" fontId="9" fillId="5" borderId="19" xfId="0" applyNumberFormat="1" applyFont="1" applyFill="1" applyBorder="1" applyAlignment="1">
      <alignment wrapText="1"/>
    </xf>
    <xf numFmtId="2" fontId="9" fillId="5" borderId="48" xfId="0" applyNumberFormat="1" applyFont="1" applyFill="1" applyBorder="1" applyAlignment="1">
      <alignment horizontal="center" wrapText="1"/>
    </xf>
    <xf numFmtId="2" fontId="9" fillId="5" borderId="18" xfId="0" applyNumberFormat="1" applyFont="1" applyFill="1" applyBorder="1" applyAlignment="1">
      <alignment horizontal="center" wrapText="1"/>
    </xf>
    <xf numFmtId="2" fontId="9" fillId="5" borderId="19" xfId="0" applyNumberFormat="1" applyFont="1" applyFill="1" applyBorder="1" applyAlignment="1">
      <alignment horizontal="center" wrapText="1"/>
    </xf>
    <xf numFmtId="2" fontId="29" fillId="8" borderId="10" xfId="0" applyNumberFormat="1" applyFont="1" applyFill="1" applyBorder="1" applyAlignment="1">
      <alignment horizontal="center" wrapText="1"/>
    </xf>
    <xf numFmtId="2" fontId="30" fillId="8" borderId="11" xfId="0" applyNumberFormat="1" applyFont="1" applyFill="1" applyBorder="1" applyAlignment="1">
      <alignment horizontal="center" wrapText="1"/>
    </xf>
    <xf numFmtId="2" fontId="30" fillId="8" borderId="12" xfId="0" applyNumberFormat="1" applyFont="1" applyFill="1" applyBorder="1" applyAlignment="1">
      <alignment horizontal="center" wrapText="1"/>
    </xf>
    <xf numFmtId="2" fontId="9" fillId="0" borderId="15" xfId="0" applyNumberFormat="1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2" fontId="9" fillId="5" borderId="11" xfId="0" applyNumberFormat="1" applyFont="1" applyFill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" fontId="9" fillId="5" borderId="15" xfId="0" applyNumberFormat="1" applyFont="1" applyFill="1" applyBorder="1" applyAlignment="1">
      <alignment horizontal="left" wrapText="1"/>
    </xf>
    <xf numFmtId="2" fontId="9" fillId="0" borderId="17" xfId="0" applyNumberFormat="1" applyFont="1" applyBorder="1" applyAlignment="1">
      <alignment horizontal="left" wrapText="1"/>
    </xf>
    <xf numFmtId="2" fontId="9" fillId="0" borderId="18" xfId="0" applyNumberFormat="1" applyFont="1" applyBorder="1" applyAlignment="1">
      <alignment horizontal="left" wrapText="1"/>
    </xf>
    <xf numFmtId="2" fontId="9" fillId="0" borderId="19" xfId="0" applyNumberFormat="1" applyFont="1" applyBorder="1" applyAlignment="1">
      <alignment horizontal="left" wrapText="1"/>
    </xf>
    <xf numFmtId="2" fontId="5" fillId="0" borderId="51" xfId="0" applyNumberFormat="1" applyFont="1" applyBorder="1"/>
    <xf numFmtId="2" fontId="17" fillId="0" borderId="91" xfId="0" applyNumberFormat="1" applyFont="1" applyBorder="1"/>
    <xf numFmtId="2" fontId="9" fillId="0" borderId="48" xfId="0" applyNumberFormat="1" applyFont="1" applyBorder="1" applyAlignment="1">
      <alignment horizontal="left"/>
    </xf>
    <xf numFmtId="2" fontId="9" fillId="0" borderId="5" xfId="0" applyNumberFormat="1" applyFont="1" applyBorder="1" applyAlignment="1">
      <alignment wrapText="1"/>
    </xf>
    <xf numFmtId="2" fontId="9" fillId="0" borderId="0" xfId="0" applyNumberFormat="1" applyFont="1" applyAlignment="1">
      <alignment wrapText="1"/>
    </xf>
    <xf numFmtId="49" fontId="17" fillId="0" borderId="47" xfId="0" applyNumberFormat="1" applyFont="1" applyBorder="1"/>
    <xf numFmtId="49" fontId="9" fillId="0" borderId="82" xfId="0" applyNumberFormat="1" applyFont="1" applyBorder="1" applyAlignment="1">
      <alignment horizontal="left"/>
    </xf>
    <xf numFmtId="49" fontId="9" fillId="0" borderId="48" xfId="0" applyNumberFormat="1" applyFont="1" applyBorder="1" applyAlignment="1">
      <alignment horizontal="left" wrapText="1"/>
    </xf>
    <xf numFmtId="49" fontId="9" fillId="0" borderId="81" xfId="0" applyNumberFormat="1" applyFont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49" fontId="9" fillId="0" borderId="31" xfId="0" applyNumberFormat="1" applyFont="1" applyBorder="1"/>
    <xf numFmtId="49" fontId="9" fillId="0" borderId="30" xfId="0" applyNumberFormat="1" applyFont="1" applyBorder="1"/>
    <xf numFmtId="49" fontId="9" fillId="0" borderId="20" xfId="0" applyNumberFormat="1" applyFont="1" applyBorder="1"/>
    <xf numFmtId="49" fontId="9" fillId="0" borderId="17" xfId="0" applyNumberFormat="1" applyFont="1" applyBorder="1"/>
    <xf numFmtId="49" fontId="9" fillId="0" borderId="46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03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102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/>
    </xf>
    <xf numFmtId="49" fontId="9" fillId="5" borderId="48" xfId="0" applyNumberFormat="1" applyFont="1" applyFill="1" applyBorder="1" applyAlignment="1">
      <alignment horizontal="left" wrapText="1"/>
    </xf>
    <xf numFmtId="49" fontId="9" fillId="5" borderId="18" xfId="0" applyNumberFormat="1" applyFont="1" applyFill="1" applyBorder="1" applyAlignment="1">
      <alignment horizontal="left" wrapText="1"/>
    </xf>
    <xf numFmtId="49" fontId="9" fillId="0" borderId="81" xfId="0" applyNumberFormat="1" applyFont="1" applyBorder="1" applyAlignment="1">
      <alignment horizontal="left"/>
    </xf>
    <xf numFmtId="1" fontId="22" fillId="0" borderId="48" xfId="0" applyNumberFormat="1" applyFont="1" applyBorder="1" applyAlignment="1">
      <alignment horizontal="center" vertical="center"/>
    </xf>
    <xf numFmtId="1" fontId="22" fillId="0" borderId="81" xfId="0" applyNumberFormat="1" applyFont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left"/>
    </xf>
    <xf numFmtId="0" fontId="9" fillId="5" borderId="28" xfId="0" applyFont="1" applyFill="1" applyBorder="1" applyAlignment="1">
      <alignment horizontal="left"/>
    </xf>
    <xf numFmtId="1" fontId="8" fillId="0" borderId="48" xfId="0" applyNumberFormat="1" applyFont="1" applyBorder="1" applyAlignment="1">
      <alignment horizontal="center" vertical="center"/>
    </xf>
    <xf numFmtId="1" fontId="8" fillId="0" borderId="81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8" fillId="0" borderId="103" xfId="0" applyNumberFormat="1" applyFont="1" applyBorder="1" applyAlignment="1">
      <alignment horizontal="center" vertical="center"/>
    </xf>
    <xf numFmtId="2" fontId="22" fillId="18" borderId="13" xfId="0" applyNumberFormat="1" applyFont="1" applyFill="1" applyBorder="1" applyAlignment="1">
      <alignment horizontal="center" vertical="center" wrapText="1"/>
    </xf>
    <xf numFmtId="2" fontId="22" fillId="18" borderId="33" xfId="0" applyNumberFormat="1" applyFont="1" applyFill="1" applyBorder="1" applyAlignment="1">
      <alignment horizontal="center" vertical="center" wrapText="1"/>
    </xf>
    <xf numFmtId="0" fontId="5" fillId="9" borderId="72" xfId="0" applyFont="1" applyFill="1" applyBorder="1" applyAlignment="1">
      <alignment horizontal="left" vertical="center" wrapText="1"/>
    </xf>
    <xf numFmtId="0" fontId="17" fillId="9" borderId="70" xfId="0" applyFont="1" applyFill="1" applyBorder="1" applyAlignment="1">
      <alignment horizontal="left" vertical="center" wrapText="1"/>
    </xf>
    <xf numFmtId="0" fontId="17" fillId="9" borderId="84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wrapText="1"/>
    </xf>
    <xf numFmtId="0" fontId="27" fillId="4" borderId="11" xfId="0" applyFont="1" applyFill="1" applyBorder="1" applyAlignment="1">
      <alignment horizontal="center" wrapText="1"/>
    </xf>
    <xf numFmtId="0" fontId="27" fillId="4" borderId="12" xfId="0" applyFont="1" applyFill="1" applyBorder="1" applyAlignment="1">
      <alignment horizontal="center" wrapText="1"/>
    </xf>
    <xf numFmtId="2" fontId="8" fillId="18" borderId="13" xfId="0" applyNumberFormat="1" applyFont="1" applyFill="1" applyBorder="1" applyAlignment="1">
      <alignment horizontal="center" vertical="center" wrapText="1"/>
    </xf>
    <xf numFmtId="2" fontId="8" fillId="18" borderId="1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70" xfId="0" applyFont="1" applyBorder="1" applyAlignment="1">
      <alignment horizontal="left" wrapText="1"/>
    </xf>
    <xf numFmtId="0" fontId="9" fillId="0" borderId="84" xfId="0" applyFont="1" applyBorder="1" applyAlignment="1">
      <alignment horizontal="left" wrapText="1"/>
    </xf>
    <xf numFmtId="0" fontId="9" fillId="5" borderId="36" xfId="0" applyFont="1" applyFill="1" applyBorder="1" applyAlignment="1">
      <alignment horizontal="left" wrapText="1"/>
    </xf>
    <xf numFmtId="0" fontId="9" fillId="5" borderId="27" xfId="0" applyFont="1" applyFill="1" applyBorder="1" applyAlignment="1">
      <alignment horizontal="left" wrapText="1"/>
    </xf>
    <xf numFmtId="0" fontId="27" fillId="10" borderId="100" xfId="0" applyFont="1" applyFill="1" applyBorder="1" applyAlignment="1">
      <alignment horizontal="center" wrapText="1"/>
    </xf>
    <xf numFmtId="0" fontId="27" fillId="10" borderId="16" xfId="0" applyFont="1" applyFill="1" applyBorder="1" applyAlignment="1">
      <alignment horizontal="center" wrapText="1"/>
    </xf>
    <xf numFmtId="0" fontId="27" fillId="10" borderId="32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5" borderId="15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20" xfId="0" applyFont="1" applyFill="1" applyBorder="1" applyAlignment="1">
      <alignment horizontal="left" wrapText="1"/>
    </xf>
    <xf numFmtId="0" fontId="6" fillId="5" borderId="21" xfId="0" applyFont="1" applyFill="1" applyBorder="1" applyAlignment="1">
      <alignment horizontal="left" wrapText="1"/>
    </xf>
    <xf numFmtId="0" fontId="9" fillId="0" borderId="3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7" fillId="12" borderId="91" xfId="0" applyFont="1" applyFill="1" applyBorder="1" applyAlignment="1">
      <alignment horizontal="center"/>
    </xf>
    <xf numFmtId="0" fontId="7" fillId="12" borderId="38" xfId="0" applyFont="1" applyFill="1" applyBorder="1" applyAlignment="1">
      <alignment horizontal="center"/>
    </xf>
    <xf numFmtId="2" fontId="7" fillId="12" borderId="8" xfId="0" applyNumberFormat="1" applyFont="1" applyFill="1" applyBorder="1" applyAlignment="1">
      <alignment horizontal="center" vertical="center"/>
    </xf>
    <xf numFmtId="2" fontId="7" fillId="12" borderId="23" xfId="0" applyNumberFormat="1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/>
    </xf>
    <xf numFmtId="0" fontId="8" fillId="4" borderId="105" xfId="0" applyFont="1" applyFill="1" applyBorder="1" applyAlignment="1">
      <alignment horizontal="center"/>
    </xf>
    <xf numFmtId="0" fontId="8" fillId="4" borderId="106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 vertical="center"/>
    </xf>
    <xf numFmtId="0" fontId="5" fillId="0" borderId="36" xfId="0" applyFont="1" applyBorder="1"/>
    <xf numFmtId="49" fontId="17" fillId="0" borderId="7" xfId="0" applyNumberFormat="1" applyFont="1" applyBorder="1"/>
    <xf numFmtId="49" fontId="17" fillId="0" borderId="8" xfId="0" applyNumberFormat="1" applyFont="1" applyBorder="1"/>
    <xf numFmtId="49" fontId="17" fillId="0" borderId="40" xfId="0" applyNumberFormat="1" applyFont="1" applyBorder="1"/>
    <xf numFmtId="2" fontId="7" fillId="12" borderId="107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2" fontId="0" fillId="5" borderId="19" xfId="0" applyNumberFormat="1" applyFill="1" applyBorder="1"/>
    <xf numFmtId="2" fontId="0" fillId="0" borderId="19" xfId="0" applyNumberFormat="1" applyBorder="1"/>
    <xf numFmtId="49" fontId="9" fillId="2" borderId="104" xfId="0" applyNumberFormat="1" applyFont="1" applyFill="1" applyBorder="1" applyAlignment="1">
      <alignment horizontal="center"/>
    </xf>
    <xf numFmtId="49" fontId="9" fillId="2" borderId="105" xfId="0" applyNumberFormat="1" applyFont="1" applyFill="1" applyBorder="1" applyAlignment="1">
      <alignment horizontal="center"/>
    </xf>
    <xf numFmtId="49" fontId="9" fillId="2" borderId="106" xfId="0" applyNumberFormat="1" applyFont="1" applyFill="1" applyBorder="1" applyAlignment="1">
      <alignment horizontal="center"/>
    </xf>
    <xf numFmtId="2" fontId="7" fillId="12" borderId="108" xfId="0" applyNumberFormat="1" applyFont="1" applyFill="1" applyBorder="1" applyAlignment="1">
      <alignment horizontal="center" vertical="center"/>
    </xf>
    <xf numFmtId="49" fontId="5" fillId="0" borderId="71" xfId="0" applyNumberFormat="1" applyFont="1" applyBorder="1" applyAlignment="1">
      <alignment horizontal="left"/>
    </xf>
    <xf numFmtId="49" fontId="17" fillId="0" borderId="36" xfId="0" applyNumberFormat="1" applyFont="1" applyBorder="1" applyAlignment="1">
      <alignment horizontal="left"/>
    </xf>
    <xf numFmtId="0" fontId="5" fillId="5" borderId="70" xfId="0" applyFont="1" applyFill="1" applyBorder="1" applyAlignment="1">
      <alignment horizontal="left"/>
    </xf>
    <xf numFmtId="0" fontId="5" fillId="5" borderId="84" xfId="0" applyFont="1" applyFill="1" applyBorder="1" applyAlignment="1">
      <alignment horizontal="left"/>
    </xf>
    <xf numFmtId="2" fontId="7" fillId="12" borderId="109" xfId="0" applyNumberFormat="1" applyFont="1" applyFill="1" applyBorder="1" applyAlignment="1">
      <alignment horizontal="center" vertical="center"/>
    </xf>
    <xf numFmtId="2" fontId="0" fillId="5" borderId="24" xfId="0" applyNumberFormat="1" applyFill="1" applyBorder="1"/>
  </cellXfs>
  <cellStyles count="2">
    <cellStyle name="Обычный" xfId="0" builtinId="0"/>
    <cellStyle name="Excel Built-in 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99060</xdr:rowOff>
    </xdr:from>
    <xdr:to>
      <xdr:col>2</xdr:col>
      <xdr:colOff>456286</xdr:colOff>
      <xdr:row>7</xdr:row>
      <xdr:rowOff>251460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" y="99060"/>
          <a:ext cx="1515466" cy="1584960"/>
        </a:xfrm>
        <a:prstGeom prst="rect">
          <a:avLst/>
        </a:prstGeom>
      </xdr:spPr>
    </xdr:pic>
    <xdr:clientData/>
  </xdr:twoCellAnchor>
  <xdr:twoCellAnchor editAs="oneCell">
    <xdr:from>
      <xdr:col>8</xdr:col>
      <xdr:colOff>172177</xdr:colOff>
      <xdr:row>3</xdr:row>
      <xdr:rowOff>60961</xdr:rowOff>
    </xdr:from>
    <xdr:to>
      <xdr:col>8</xdr:col>
      <xdr:colOff>525930</xdr:colOff>
      <xdr:row>4</xdr:row>
      <xdr:rowOff>121920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5178517" y="708661"/>
          <a:ext cx="353753" cy="297179"/>
        </a:xfrm>
        <a:prstGeom prst="rect">
          <a:avLst/>
        </a:prstGeom>
      </xdr:spPr>
    </xdr:pic>
    <xdr:clientData/>
  </xdr:twoCellAnchor>
  <xdr:twoCellAnchor editAs="oneCell">
    <xdr:from>
      <xdr:col>8</xdr:col>
      <xdr:colOff>224835</xdr:colOff>
      <xdr:row>1</xdr:row>
      <xdr:rowOff>121922</xdr:rowOff>
    </xdr:from>
    <xdr:to>
      <xdr:col>8</xdr:col>
      <xdr:colOff>524444</xdr:colOff>
      <xdr:row>2</xdr:row>
      <xdr:rowOff>228600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5231175" y="312422"/>
          <a:ext cx="299609" cy="289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</xdr:colOff>
      <xdr:row>84</xdr:row>
      <xdr:rowOff>22860</xdr:rowOff>
    </xdr:from>
    <xdr:to>
      <xdr:col>2</xdr:col>
      <xdr:colOff>99060</xdr:colOff>
      <xdr:row>84</xdr:row>
      <xdr:rowOff>412446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160" y="37063680"/>
          <a:ext cx="419100" cy="3895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281939</xdr:colOff>
      <xdr:row>0</xdr:row>
      <xdr:rowOff>175260</xdr:rowOff>
    </xdr:from>
    <xdr:to>
      <xdr:col>3</xdr:col>
      <xdr:colOff>464820</xdr:colOff>
      <xdr:row>5</xdr:row>
      <xdr:rowOff>106159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281939" y="175260"/>
          <a:ext cx="2011681" cy="8452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5"/>
  <sheetViews>
    <sheetView tabSelected="1" topLeftCell="A152" zoomScale="90" zoomScaleNormal="90" workbookViewId="0">
      <selection activeCell="K163" sqref="K163"/>
    </sheetView>
  </sheetViews>
  <sheetFormatPr defaultColWidth="8.875" defaultRowHeight="15"/>
  <cols>
    <col min="8" max="8" width="27.44140625" customWidth="1"/>
    <col min="9" max="9" width="15.19921875" style="52" customWidth="1"/>
    <col min="10" max="10" width="14.66015625" customWidth="1"/>
    <col min="11" max="11" width="16.140625" customWidth="1"/>
    <col min="12" max="12" width="14.66015625" customWidth="1"/>
    <col min="13" max="13" width="17.484375" customWidth="1"/>
    <col min="14" max="18" width="8.875" style="55"/>
    <col min="19" max="19" width="10.625" style="55" customWidth="1"/>
    <col min="20" max="23" width="8.875" style="55"/>
  </cols>
  <sheetData>
    <row r="1" spans="1:14" ht="15.75" thickBot="1">
      <c r="I1" s="49"/>
    </row>
    <row r="2" spans="1:14" ht="14.45" customHeight="1">
      <c r="D2" s="242" t="s">
        <v>3</v>
      </c>
      <c r="E2" s="243"/>
      <c r="F2" s="243"/>
      <c r="G2" s="243"/>
      <c r="H2" s="243"/>
      <c r="I2" s="251" t="s">
        <v>0</v>
      </c>
      <c r="J2" s="252"/>
      <c r="K2" s="253"/>
      <c r="L2" s="1"/>
      <c r="M2" s="1"/>
      <c r="N2" s="71"/>
    </row>
    <row r="3" spans="1:14" ht="21.6" customHeight="1" thickBot="1">
      <c r="D3" s="244"/>
      <c r="E3" s="245"/>
      <c r="F3" s="245"/>
      <c r="G3" s="245"/>
      <c r="H3" s="245"/>
      <c r="I3" s="254"/>
      <c r="J3" s="255"/>
      <c r="K3" s="256"/>
      <c r="L3" s="1"/>
      <c r="M3" s="1"/>
      <c r="N3" s="71"/>
    </row>
    <row r="4" spans="1:14" ht="18.600000000000001" customHeight="1" thickBot="1">
      <c r="D4" s="246"/>
      <c r="E4" s="247"/>
      <c r="F4" s="247"/>
      <c r="G4" s="247"/>
      <c r="H4" s="248"/>
      <c r="I4" s="257" t="s">
        <v>1</v>
      </c>
      <c r="J4" s="258"/>
      <c r="K4" s="259"/>
      <c r="L4" s="1"/>
      <c r="M4" s="1"/>
      <c r="N4" s="71"/>
    </row>
    <row r="5" spans="1:14" ht="14.45" customHeight="1" thickBot="1">
      <c r="D5" s="242" t="s">
        <v>4</v>
      </c>
      <c r="E5" s="243"/>
      <c r="F5" s="243"/>
      <c r="G5" s="243"/>
      <c r="H5" s="249"/>
      <c r="I5" s="254"/>
      <c r="J5" s="255"/>
      <c r="K5" s="256"/>
      <c r="L5" s="1"/>
      <c r="M5" s="1"/>
      <c r="N5" s="71"/>
    </row>
    <row r="6" spans="1:14" ht="14.45" customHeight="1">
      <c r="D6" s="244"/>
      <c r="E6" s="245"/>
      <c r="F6" s="245"/>
      <c r="G6" s="245"/>
      <c r="H6" s="250"/>
      <c r="I6" s="224" t="s">
        <v>2</v>
      </c>
      <c r="J6" s="225"/>
      <c r="K6" s="225"/>
      <c r="L6" s="225"/>
      <c r="M6" s="225"/>
      <c r="N6" s="71"/>
    </row>
    <row r="7" spans="1:14" ht="14.45" customHeight="1">
      <c r="D7" s="244"/>
      <c r="E7" s="245"/>
      <c r="F7" s="245"/>
      <c r="G7" s="245"/>
      <c r="H7" s="250"/>
      <c r="I7" s="225"/>
      <c r="J7" s="225"/>
      <c r="K7" s="225"/>
      <c r="L7" s="225"/>
      <c r="M7" s="225"/>
      <c r="N7" s="71"/>
    </row>
    <row r="8" spans="1:14" ht="22.7" customHeight="1" thickBot="1">
      <c r="D8" s="246"/>
      <c r="E8" s="247"/>
      <c r="F8" s="247"/>
      <c r="G8" s="247"/>
      <c r="H8" s="248"/>
      <c r="I8" s="225"/>
      <c r="J8" s="225"/>
      <c r="K8" s="225"/>
      <c r="L8" s="225"/>
      <c r="M8" s="225"/>
      <c r="N8" s="71"/>
    </row>
    <row r="9" spans="1:14" ht="15.75" thickBot="1">
      <c r="D9" s="1"/>
      <c r="E9" s="1"/>
      <c r="F9" s="1"/>
      <c r="G9" s="1"/>
      <c r="H9" s="1"/>
      <c r="I9" s="226"/>
      <c r="J9" s="226"/>
      <c r="K9" s="226"/>
      <c r="L9" s="226"/>
      <c r="M9" s="226"/>
      <c r="N9" s="71"/>
    </row>
    <row r="10" spans="1:14">
      <c r="A10" s="73"/>
      <c r="B10" s="2"/>
      <c r="C10" s="2"/>
      <c r="D10" s="2"/>
      <c r="E10" s="2"/>
      <c r="F10" s="2"/>
      <c r="G10" s="2"/>
      <c r="H10" s="2"/>
      <c r="I10" s="50"/>
      <c r="J10" s="2"/>
      <c r="K10" s="2"/>
      <c r="L10" s="2"/>
      <c r="M10" s="3"/>
    </row>
    <row r="11" spans="1:14" ht="15.75" thickBot="1">
      <c r="A11" s="74"/>
      <c r="B11" s="4"/>
      <c r="C11" s="4"/>
      <c r="D11" s="4"/>
      <c r="E11" s="4"/>
      <c r="F11" s="4"/>
      <c r="G11" s="4"/>
      <c r="H11" s="4"/>
      <c r="I11" s="51"/>
      <c r="J11" s="4"/>
      <c r="K11" s="4"/>
      <c r="L11" s="4"/>
      <c r="M11" s="5"/>
    </row>
    <row r="12" spans="1:14" ht="40.35" customHeight="1" thickBot="1">
      <c r="A12" s="227" t="s">
        <v>6</v>
      </c>
      <c r="B12" s="228"/>
      <c r="C12" s="228"/>
      <c r="D12" s="228"/>
      <c r="E12" s="228"/>
      <c r="F12" s="228"/>
      <c r="G12" s="228"/>
      <c r="H12" s="228"/>
      <c r="I12" s="213" t="s">
        <v>5</v>
      </c>
      <c r="J12" s="231" t="s">
        <v>105</v>
      </c>
      <c r="K12" s="231"/>
      <c r="L12" s="231"/>
      <c r="M12" s="232"/>
    </row>
    <row r="13" spans="1:14" ht="19.7" customHeight="1" thickBot="1">
      <c r="A13" s="229"/>
      <c r="B13" s="230"/>
      <c r="C13" s="230"/>
      <c r="D13" s="230"/>
      <c r="E13" s="230"/>
      <c r="F13" s="230"/>
      <c r="G13" s="230"/>
      <c r="H13" s="230"/>
      <c r="I13" s="214"/>
      <c r="J13" s="17" t="s">
        <v>8</v>
      </c>
      <c r="K13" s="15" t="s">
        <v>7</v>
      </c>
      <c r="L13" s="6" t="s">
        <v>299</v>
      </c>
      <c r="M13" s="16" t="s">
        <v>9</v>
      </c>
    </row>
    <row r="14" spans="1:14" ht="19.5" thickBot="1">
      <c r="A14" s="187" t="s">
        <v>10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9"/>
    </row>
    <row r="15" spans="1:14">
      <c r="A15" s="233" t="s">
        <v>11</v>
      </c>
      <c r="B15" s="234"/>
      <c r="C15" s="234"/>
      <c r="D15" s="234"/>
      <c r="E15" s="234"/>
      <c r="F15" s="234"/>
      <c r="G15" s="234"/>
      <c r="H15" s="235"/>
      <c r="I15" s="66">
        <v>135</v>
      </c>
      <c r="J15" s="13">
        <f>I15-(I15*5%)</f>
        <v>128.25</v>
      </c>
      <c r="K15" s="43">
        <f>I15-(I15*7%)</f>
        <v>125.55</v>
      </c>
      <c r="L15" s="43">
        <f>I15-(I15*10%)</f>
        <v>121.5</v>
      </c>
      <c r="M15" s="44">
        <f>I15-(I15*15%)</f>
        <v>114.75</v>
      </c>
    </row>
    <row r="16" spans="1:14">
      <c r="A16" s="233" t="s">
        <v>12</v>
      </c>
      <c r="B16" s="234"/>
      <c r="C16" s="234"/>
      <c r="D16" s="234"/>
      <c r="E16" s="234"/>
      <c r="F16" s="234"/>
      <c r="G16" s="234"/>
      <c r="H16" s="235"/>
      <c r="I16" s="57">
        <v>384</v>
      </c>
      <c r="J16" s="8">
        <f>I16-(I16*5%)</f>
        <v>364.8</v>
      </c>
      <c r="K16" s="38">
        <f>I16-(I16*7%)</f>
        <v>357.12</v>
      </c>
      <c r="L16" s="38">
        <f>I16-(I16*10%)</f>
        <v>345.6</v>
      </c>
      <c r="M16" s="39">
        <f>I16-(I16*15%)</f>
        <v>326.39999999999998</v>
      </c>
    </row>
    <row r="17" spans="1:21">
      <c r="A17" s="233" t="s">
        <v>13</v>
      </c>
      <c r="B17" s="234"/>
      <c r="C17" s="234"/>
      <c r="D17" s="234"/>
      <c r="E17" s="234"/>
      <c r="F17" s="234"/>
      <c r="G17" s="234"/>
      <c r="H17" s="235"/>
      <c r="I17" s="57">
        <v>163</v>
      </c>
      <c r="J17" s="8">
        <f>I17-(I17*5%)</f>
        <v>154.85</v>
      </c>
      <c r="K17" s="38">
        <f>I17-(I17*7%)</f>
        <v>151.59</v>
      </c>
      <c r="L17" s="38">
        <f>I17-(I17*10%)</f>
        <v>146.69999999999999</v>
      </c>
      <c r="M17" s="39">
        <f>I17-(I17*15%)</f>
        <v>138.55000000000001</v>
      </c>
    </row>
    <row r="18" spans="1:21" ht="15.75" thickBot="1">
      <c r="A18" s="236" t="s">
        <v>14</v>
      </c>
      <c r="B18" s="237"/>
      <c r="C18" s="237"/>
      <c r="D18" s="237"/>
      <c r="E18" s="237"/>
      <c r="F18" s="237"/>
      <c r="G18" s="237"/>
      <c r="H18" s="238"/>
      <c r="I18" s="90">
        <v>432</v>
      </c>
      <c r="J18" s="40">
        <f>I18-(I18*5%)</f>
        <v>410.4</v>
      </c>
      <c r="K18" s="41">
        <f>I18-(I18*7%)</f>
        <v>401.76</v>
      </c>
      <c r="L18" s="41">
        <f>I18-(I18*10%)</f>
        <v>388.8</v>
      </c>
      <c r="M18" s="42">
        <f>I18-(I18*15%)</f>
        <v>367.2</v>
      </c>
    </row>
    <row r="19" spans="1:21" ht="19.5" thickBot="1">
      <c r="A19" s="187" t="s">
        <v>15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9"/>
    </row>
    <row r="20" spans="1:21" ht="15.75" thickBot="1">
      <c r="A20" s="236" t="s">
        <v>16</v>
      </c>
      <c r="B20" s="237"/>
      <c r="C20" s="237"/>
      <c r="D20" s="237"/>
      <c r="E20" s="237"/>
      <c r="F20" s="237"/>
      <c r="G20" s="237"/>
      <c r="H20" s="238"/>
      <c r="I20" s="53">
        <v>408</v>
      </c>
      <c r="J20" s="45">
        <f>I20-(I20*5%)</f>
        <v>387.6</v>
      </c>
      <c r="K20" s="46">
        <f>I20-(I20*7%)</f>
        <v>379.44</v>
      </c>
      <c r="L20" s="46">
        <f>I20-(I20*10%)</f>
        <v>367.2</v>
      </c>
      <c r="M20" s="47">
        <f>I20-(I20*15%)</f>
        <v>346.8</v>
      </c>
    </row>
    <row r="21" spans="1:21" ht="19.5" thickBot="1">
      <c r="A21" s="187" t="s">
        <v>17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/>
    </row>
    <row r="22" spans="1:21">
      <c r="A22" s="239" t="s">
        <v>18</v>
      </c>
      <c r="B22" s="240"/>
      <c r="C22" s="240"/>
      <c r="D22" s="240"/>
      <c r="E22" s="240"/>
      <c r="F22" s="240"/>
      <c r="G22" s="240"/>
      <c r="H22" s="241"/>
      <c r="I22" s="75">
        <v>115</v>
      </c>
      <c r="J22" s="114">
        <f>I22-(I22*5%)</f>
        <v>109.25</v>
      </c>
      <c r="K22" s="116">
        <f>I22-(I22*7%)</f>
        <v>106.95</v>
      </c>
      <c r="L22" s="116">
        <f>I22-(I22*10%)</f>
        <v>103.5</v>
      </c>
      <c r="M22" s="117">
        <f>I22-(I22*15%)</f>
        <v>97.75</v>
      </c>
      <c r="N22" s="175"/>
      <c r="O22" s="176"/>
      <c r="P22" s="176"/>
      <c r="Q22" s="176"/>
      <c r="R22" s="176"/>
      <c r="S22" s="176"/>
      <c r="T22" s="176"/>
      <c r="U22" s="118"/>
    </row>
    <row r="23" spans="1:21">
      <c r="A23" s="239" t="s">
        <v>692</v>
      </c>
      <c r="B23" s="240"/>
      <c r="C23" s="240"/>
      <c r="D23" s="240"/>
      <c r="E23" s="240"/>
      <c r="F23" s="240"/>
      <c r="G23" s="240"/>
      <c r="H23" s="241"/>
      <c r="I23" s="75">
        <v>158</v>
      </c>
      <c r="J23" s="114">
        <f t="shared" ref="J23" si="0">I23-(I23*5%)</f>
        <v>150.1</v>
      </c>
      <c r="K23" s="116">
        <f t="shared" ref="K23" si="1">I23-(I23*7%)</f>
        <v>146.94</v>
      </c>
      <c r="L23" s="116">
        <f t="shared" ref="L23" si="2">I23-(I23*10%)</f>
        <v>142.19999999999999</v>
      </c>
      <c r="M23" s="117">
        <f t="shared" ref="M23" si="3">I23-(I23*15%)</f>
        <v>134.30000000000001</v>
      </c>
      <c r="N23" s="175"/>
      <c r="O23" s="176"/>
      <c r="P23" s="176"/>
      <c r="Q23" s="176"/>
      <c r="R23" s="176"/>
      <c r="S23" s="176"/>
      <c r="T23" s="176"/>
      <c r="U23" s="118"/>
    </row>
    <row r="24" spans="1:21">
      <c r="A24" s="239" t="s">
        <v>19</v>
      </c>
      <c r="B24" s="240"/>
      <c r="C24" s="240"/>
      <c r="D24" s="240"/>
      <c r="E24" s="240"/>
      <c r="F24" s="240"/>
      <c r="G24" s="240"/>
      <c r="H24" s="241"/>
      <c r="I24" s="75">
        <v>216</v>
      </c>
      <c r="J24" s="114">
        <f t="shared" ref="J24:J33" si="4">I24-(I24*5%)</f>
        <v>205.2</v>
      </c>
      <c r="K24" s="116">
        <f t="shared" ref="K24:K37" si="5">I24-(I24*7%)</f>
        <v>200.88</v>
      </c>
      <c r="L24" s="116">
        <f t="shared" ref="L24:L37" si="6">I24-(I24*10%)</f>
        <v>194.4</v>
      </c>
      <c r="M24" s="117">
        <f t="shared" ref="M24:M37" si="7">I24-(I24*15%)</f>
        <v>183.6</v>
      </c>
      <c r="N24" s="175"/>
      <c r="O24" s="176"/>
      <c r="P24" s="176"/>
      <c r="Q24" s="176"/>
      <c r="R24" s="176"/>
      <c r="S24" s="176"/>
      <c r="T24" s="176"/>
      <c r="U24" s="118"/>
    </row>
    <row r="25" spans="1:21">
      <c r="A25" s="239" t="s">
        <v>20</v>
      </c>
      <c r="B25" s="240"/>
      <c r="C25" s="240"/>
      <c r="D25" s="240"/>
      <c r="E25" s="240"/>
      <c r="F25" s="240"/>
      <c r="G25" s="240"/>
      <c r="H25" s="241"/>
      <c r="I25" s="115">
        <v>115</v>
      </c>
      <c r="J25" s="114">
        <f t="shared" si="4"/>
        <v>109.25</v>
      </c>
      <c r="K25" s="38">
        <f t="shared" si="5"/>
        <v>106.95</v>
      </c>
      <c r="L25" s="38">
        <f t="shared" si="6"/>
        <v>103.5</v>
      </c>
      <c r="M25" s="39">
        <f t="shared" si="7"/>
        <v>97.75</v>
      </c>
    </row>
    <row r="26" spans="1:21">
      <c r="A26" s="239" t="s">
        <v>21</v>
      </c>
      <c r="B26" s="240"/>
      <c r="C26" s="240"/>
      <c r="D26" s="240"/>
      <c r="E26" s="240"/>
      <c r="F26" s="240"/>
      <c r="G26" s="240"/>
      <c r="H26" s="241"/>
      <c r="I26" s="115">
        <v>216</v>
      </c>
      <c r="J26" s="114">
        <f t="shared" si="4"/>
        <v>205.2</v>
      </c>
      <c r="K26" s="38">
        <f t="shared" si="5"/>
        <v>200.88</v>
      </c>
      <c r="L26" s="38">
        <f t="shared" si="6"/>
        <v>194.4</v>
      </c>
      <c r="M26" s="39">
        <f t="shared" si="7"/>
        <v>183.6</v>
      </c>
    </row>
    <row r="27" spans="1:21">
      <c r="A27" s="292" t="s">
        <v>770</v>
      </c>
      <c r="B27" s="293" t="s">
        <v>22</v>
      </c>
      <c r="C27" s="293" t="s">
        <v>22</v>
      </c>
      <c r="D27" s="293" t="s">
        <v>22</v>
      </c>
      <c r="E27" s="293" t="s">
        <v>22</v>
      </c>
      <c r="F27" s="293" t="s">
        <v>22</v>
      </c>
      <c r="G27" s="293" t="s">
        <v>22</v>
      </c>
      <c r="H27" s="294" t="s">
        <v>22</v>
      </c>
      <c r="I27" s="115">
        <v>336</v>
      </c>
      <c r="J27" s="114">
        <f t="shared" si="4"/>
        <v>319.2</v>
      </c>
      <c r="K27" s="38">
        <f t="shared" si="5"/>
        <v>312.48</v>
      </c>
      <c r="L27" s="38">
        <f t="shared" si="6"/>
        <v>302.39999999999998</v>
      </c>
      <c r="M27" s="39">
        <f t="shared" si="7"/>
        <v>285.60000000000002</v>
      </c>
      <c r="O27" s="177"/>
      <c r="P27" s="177"/>
      <c r="Q27" s="177"/>
      <c r="R27" s="177"/>
    </row>
    <row r="28" spans="1:21">
      <c r="A28" s="292" t="s">
        <v>23</v>
      </c>
      <c r="B28" s="293" t="s">
        <v>23</v>
      </c>
      <c r="C28" s="293" t="s">
        <v>23</v>
      </c>
      <c r="D28" s="293" t="s">
        <v>23</v>
      </c>
      <c r="E28" s="293" t="s">
        <v>23</v>
      </c>
      <c r="F28" s="293" t="s">
        <v>23</v>
      </c>
      <c r="G28" s="293" t="s">
        <v>23</v>
      </c>
      <c r="H28" s="294" t="s">
        <v>23</v>
      </c>
      <c r="I28" s="75">
        <v>336</v>
      </c>
      <c r="J28" s="114">
        <f t="shared" si="4"/>
        <v>319.2</v>
      </c>
      <c r="K28" s="38">
        <f t="shared" si="5"/>
        <v>312.48</v>
      </c>
      <c r="L28" s="38">
        <f t="shared" si="6"/>
        <v>302.39999999999998</v>
      </c>
      <c r="M28" s="39">
        <f t="shared" si="7"/>
        <v>285.60000000000002</v>
      </c>
    </row>
    <row r="29" spans="1:21">
      <c r="A29" s="292" t="s">
        <v>24</v>
      </c>
      <c r="B29" s="293" t="s">
        <v>24</v>
      </c>
      <c r="C29" s="293" t="s">
        <v>24</v>
      </c>
      <c r="D29" s="293" t="s">
        <v>24</v>
      </c>
      <c r="E29" s="293" t="s">
        <v>24</v>
      </c>
      <c r="F29" s="293" t="s">
        <v>24</v>
      </c>
      <c r="G29" s="293" t="s">
        <v>24</v>
      </c>
      <c r="H29" s="294" t="s">
        <v>24</v>
      </c>
      <c r="I29" s="115">
        <v>134</v>
      </c>
      <c r="J29" s="114">
        <f t="shared" si="4"/>
        <v>127.3</v>
      </c>
      <c r="K29" s="38">
        <f t="shared" si="5"/>
        <v>124.62</v>
      </c>
      <c r="L29" s="38">
        <f t="shared" si="6"/>
        <v>120.6</v>
      </c>
      <c r="M29" s="39">
        <f t="shared" si="7"/>
        <v>113.9</v>
      </c>
    </row>
    <row r="30" spans="1:21">
      <c r="A30" s="292" t="s">
        <v>25</v>
      </c>
      <c r="B30" s="293" t="s">
        <v>25</v>
      </c>
      <c r="C30" s="293" t="s">
        <v>25</v>
      </c>
      <c r="D30" s="293" t="s">
        <v>25</v>
      </c>
      <c r="E30" s="293" t="s">
        <v>25</v>
      </c>
      <c r="F30" s="293" t="s">
        <v>25</v>
      </c>
      <c r="G30" s="293" t="s">
        <v>25</v>
      </c>
      <c r="H30" s="294" t="s">
        <v>25</v>
      </c>
      <c r="I30" s="115">
        <v>264</v>
      </c>
      <c r="J30" s="114">
        <f t="shared" si="4"/>
        <v>250.8</v>
      </c>
      <c r="K30" s="38">
        <f t="shared" si="5"/>
        <v>245.52</v>
      </c>
      <c r="L30" s="38">
        <f t="shared" si="6"/>
        <v>237.6</v>
      </c>
      <c r="M30" s="39">
        <f t="shared" si="7"/>
        <v>224.4</v>
      </c>
    </row>
    <row r="31" spans="1:21">
      <c r="A31" s="292" t="s">
        <v>771</v>
      </c>
      <c r="B31" s="293" t="s">
        <v>26</v>
      </c>
      <c r="C31" s="293" t="s">
        <v>26</v>
      </c>
      <c r="D31" s="293" t="s">
        <v>26</v>
      </c>
      <c r="E31" s="293" t="s">
        <v>26</v>
      </c>
      <c r="F31" s="293" t="s">
        <v>26</v>
      </c>
      <c r="G31" s="293" t="s">
        <v>26</v>
      </c>
      <c r="H31" s="294" t="s">
        <v>26</v>
      </c>
      <c r="I31" s="115">
        <v>79</v>
      </c>
      <c r="J31" s="114">
        <f t="shared" si="4"/>
        <v>75.05</v>
      </c>
      <c r="K31" s="38">
        <f t="shared" si="5"/>
        <v>73.47</v>
      </c>
      <c r="L31" s="38">
        <f t="shared" si="6"/>
        <v>71.099999999999994</v>
      </c>
      <c r="M31" s="39">
        <f t="shared" si="7"/>
        <v>67.150000000000006</v>
      </c>
    </row>
    <row r="32" spans="1:21">
      <c r="A32" s="292" t="s">
        <v>775</v>
      </c>
      <c r="B32" s="293" t="s">
        <v>27</v>
      </c>
      <c r="C32" s="293" t="s">
        <v>27</v>
      </c>
      <c r="D32" s="293" t="s">
        <v>27</v>
      </c>
      <c r="E32" s="293" t="s">
        <v>27</v>
      </c>
      <c r="F32" s="293" t="s">
        <v>27</v>
      </c>
      <c r="G32" s="293" t="s">
        <v>27</v>
      </c>
      <c r="H32" s="294" t="s">
        <v>27</v>
      </c>
      <c r="I32" s="115">
        <v>86.8</v>
      </c>
      <c r="J32" s="8">
        <f t="shared" si="4"/>
        <v>82.46</v>
      </c>
      <c r="K32" s="38">
        <f t="shared" si="5"/>
        <v>80.72399999999999</v>
      </c>
      <c r="L32" s="38">
        <f t="shared" si="6"/>
        <v>78.12</v>
      </c>
      <c r="M32" s="39">
        <f t="shared" si="7"/>
        <v>73.78</v>
      </c>
    </row>
    <row r="33" spans="1:21">
      <c r="A33" s="295" t="s">
        <v>710</v>
      </c>
      <c r="B33" s="296" t="s">
        <v>28</v>
      </c>
      <c r="C33" s="296" t="s">
        <v>28</v>
      </c>
      <c r="D33" s="296" t="s">
        <v>28</v>
      </c>
      <c r="E33" s="296" t="s">
        <v>28</v>
      </c>
      <c r="F33" s="296" t="s">
        <v>28</v>
      </c>
      <c r="G33" s="296" t="s">
        <v>28</v>
      </c>
      <c r="H33" s="297" t="s">
        <v>28</v>
      </c>
      <c r="I33" s="138">
        <v>166.8</v>
      </c>
      <c r="J33" s="40">
        <f t="shared" si="4"/>
        <v>158.46</v>
      </c>
      <c r="K33" s="41">
        <f t="shared" si="5"/>
        <v>155.12400000000002</v>
      </c>
      <c r="L33" s="41">
        <f t="shared" si="6"/>
        <v>150.12</v>
      </c>
      <c r="M33" s="42">
        <f t="shared" si="7"/>
        <v>141.78</v>
      </c>
    </row>
    <row r="34" spans="1:21" ht="31.5" customHeight="1">
      <c r="A34" s="287" t="s">
        <v>773</v>
      </c>
      <c r="B34" s="287"/>
      <c r="C34" s="287"/>
      <c r="D34" s="287"/>
      <c r="E34" s="287"/>
      <c r="F34" s="287"/>
      <c r="G34" s="287"/>
      <c r="H34" s="287"/>
      <c r="I34" s="81">
        <v>408</v>
      </c>
      <c r="J34" s="40">
        <f t="shared" ref="J34:J37" si="8">I34-(I34*5%)</f>
        <v>387.6</v>
      </c>
      <c r="K34" s="38">
        <f t="shared" si="5"/>
        <v>379.44</v>
      </c>
      <c r="L34" s="38">
        <f t="shared" si="6"/>
        <v>367.2</v>
      </c>
      <c r="M34" s="38">
        <f t="shared" si="7"/>
        <v>346.8</v>
      </c>
      <c r="N34" s="289"/>
      <c r="O34" s="290"/>
      <c r="P34" s="290"/>
      <c r="Q34" s="290"/>
      <c r="R34" s="290"/>
      <c r="S34" s="290"/>
      <c r="T34" s="290"/>
      <c r="U34" s="290"/>
    </row>
    <row r="35" spans="1:21" ht="30" customHeight="1">
      <c r="A35" s="287" t="s">
        <v>774</v>
      </c>
      <c r="B35" s="287"/>
      <c r="C35" s="287"/>
      <c r="D35" s="287"/>
      <c r="E35" s="287"/>
      <c r="F35" s="287"/>
      <c r="G35" s="287"/>
      <c r="H35" s="287"/>
      <c r="I35" s="81">
        <v>110</v>
      </c>
      <c r="J35" s="40">
        <f t="shared" si="8"/>
        <v>104.5</v>
      </c>
      <c r="K35" s="38">
        <f t="shared" si="5"/>
        <v>102.3</v>
      </c>
      <c r="L35" s="38">
        <f t="shared" si="6"/>
        <v>99</v>
      </c>
      <c r="M35" s="38">
        <f t="shared" si="7"/>
        <v>93.5</v>
      </c>
      <c r="N35" s="291"/>
      <c r="O35" s="177"/>
      <c r="P35" s="177"/>
      <c r="Q35" s="177"/>
      <c r="R35" s="177"/>
      <c r="S35" s="177"/>
      <c r="T35" s="177"/>
      <c r="U35" s="177"/>
    </row>
    <row r="36" spans="1:21">
      <c r="A36" s="288" t="s">
        <v>776</v>
      </c>
      <c r="B36" s="288"/>
      <c r="C36" s="288"/>
      <c r="D36" s="288"/>
      <c r="E36" s="288"/>
      <c r="F36" s="288"/>
      <c r="G36" s="288"/>
      <c r="H36" s="288"/>
      <c r="I36" s="81">
        <v>125</v>
      </c>
      <c r="J36" s="40">
        <f t="shared" si="8"/>
        <v>118.75</v>
      </c>
      <c r="K36" s="38">
        <f t="shared" si="5"/>
        <v>116.25</v>
      </c>
      <c r="L36" s="38">
        <f t="shared" si="6"/>
        <v>112.5</v>
      </c>
      <c r="M36" s="38">
        <f t="shared" si="7"/>
        <v>106.25</v>
      </c>
      <c r="N36" s="291"/>
      <c r="O36" s="177"/>
      <c r="P36" s="177"/>
      <c r="Q36" s="177"/>
      <c r="R36" s="177"/>
      <c r="S36" s="177"/>
      <c r="T36" s="177"/>
      <c r="U36" s="177"/>
    </row>
    <row r="37" spans="1:21" ht="15.75" thickBot="1">
      <c r="A37" s="286" t="s">
        <v>777</v>
      </c>
      <c r="B37" s="286"/>
      <c r="C37" s="286"/>
      <c r="D37" s="286"/>
      <c r="E37" s="286"/>
      <c r="F37" s="286"/>
      <c r="G37" s="286"/>
      <c r="H37" s="286"/>
      <c r="I37" s="81">
        <v>81.5</v>
      </c>
      <c r="J37" s="40">
        <f t="shared" si="8"/>
        <v>77.424999999999997</v>
      </c>
      <c r="K37" s="38">
        <f t="shared" si="5"/>
        <v>75.795000000000002</v>
      </c>
      <c r="L37" s="38">
        <f t="shared" si="6"/>
        <v>73.349999999999994</v>
      </c>
      <c r="M37" s="38">
        <f t="shared" si="7"/>
        <v>69.275000000000006</v>
      </c>
      <c r="N37" s="291"/>
      <c r="O37" s="177"/>
      <c r="P37" s="177"/>
      <c r="Q37" s="177"/>
      <c r="R37" s="177"/>
      <c r="S37" s="177"/>
    </row>
    <row r="38" spans="1:21" ht="19.5" thickBot="1">
      <c r="A38" s="187" t="s">
        <v>29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21">
      <c r="A39" s="201" t="s">
        <v>30</v>
      </c>
      <c r="B39" s="202" t="s">
        <v>30</v>
      </c>
      <c r="C39" s="202" t="s">
        <v>30</v>
      </c>
      <c r="D39" s="202" t="s">
        <v>30</v>
      </c>
      <c r="E39" s="202" t="s">
        <v>30</v>
      </c>
      <c r="F39" s="202" t="s">
        <v>30</v>
      </c>
      <c r="G39" s="202" t="s">
        <v>30</v>
      </c>
      <c r="H39" s="203" t="s">
        <v>30</v>
      </c>
      <c r="I39" s="66">
        <v>288</v>
      </c>
      <c r="J39" s="13">
        <f t="shared" ref="J39:J73" si="9">I39-(I39*5%)</f>
        <v>273.60000000000002</v>
      </c>
      <c r="K39" s="43">
        <f t="shared" ref="K39:K43" si="10">I39-(I39*7%)</f>
        <v>267.83999999999997</v>
      </c>
      <c r="L39" s="43">
        <f t="shared" ref="L39:L43" si="11">I39-(I39*10%)</f>
        <v>259.2</v>
      </c>
      <c r="M39" s="44">
        <f t="shared" ref="M39:M43" si="12">I39-(I39*15%)</f>
        <v>244.8</v>
      </c>
    </row>
    <row r="40" spans="1:21">
      <c r="A40" s="184" t="s">
        <v>31</v>
      </c>
      <c r="B40" s="185" t="s">
        <v>31</v>
      </c>
      <c r="C40" s="185" t="s">
        <v>31</v>
      </c>
      <c r="D40" s="185" t="s">
        <v>31</v>
      </c>
      <c r="E40" s="185" t="s">
        <v>31</v>
      </c>
      <c r="F40" s="185" t="s">
        <v>31</v>
      </c>
      <c r="G40" s="185" t="s">
        <v>31</v>
      </c>
      <c r="H40" s="186" t="s">
        <v>31</v>
      </c>
      <c r="I40" s="57">
        <v>70</v>
      </c>
      <c r="J40" s="8">
        <f t="shared" si="9"/>
        <v>66.5</v>
      </c>
      <c r="K40" s="38">
        <f t="shared" si="10"/>
        <v>65.099999999999994</v>
      </c>
      <c r="L40" s="38">
        <f t="shared" si="11"/>
        <v>63</v>
      </c>
      <c r="M40" s="39">
        <f t="shared" si="12"/>
        <v>59.5</v>
      </c>
    </row>
    <row r="41" spans="1:21">
      <c r="A41" s="184" t="s">
        <v>32</v>
      </c>
      <c r="B41" s="185" t="s">
        <v>32</v>
      </c>
      <c r="C41" s="185" t="s">
        <v>32</v>
      </c>
      <c r="D41" s="185" t="s">
        <v>32</v>
      </c>
      <c r="E41" s="185" t="s">
        <v>32</v>
      </c>
      <c r="F41" s="185" t="s">
        <v>32</v>
      </c>
      <c r="G41" s="185" t="s">
        <v>32</v>
      </c>
      <c r="H41" s="186" t="s">
        <v>32</v>
      </c>
      <c r="I41" s="57">
        <v>96</v>
      </c>
      <c r="J41" s="8">
        <f t="shared" si="9"/>
        <v>91.2</v>
      </c>
      <c r="K41" s="38">
        <f t="shared" si="10"/>
        <v>89.28</v>
      </c>
      <c r="L41" s="38">
        <f t="shared" si="11"/>
        <v>86.4</v>
      </c>
      <c r="M41" s="39">
        <f t="shared" si="12"/>
        <v>81.599999999999994</v>
      </c>
    </row>
    <row r="42" spans="1:21">
      <c r="A42" s="184" t="s">
        <v>38</v>
      </c>
      <c r="B42" s="185" t="s">
        <v>38</v>
      </c>
      <c r="C42" s="185" t="s">
        <v>38</v>
      </c>
      <c r="D42" s="185" t="s">
        <v>38</v>
      </c>
      <c r="E42" s="185" t="s">
        <v>38</v>
      </c>
      <c r="F42" s="185" t="s">
        <v>38</v>
      </c>
      <c r="G42" s="185" t="s">
        <v>38</v>
      </c>
      <c r="H42" s="186" t="s">
        <v>38</v>
      </c>
      <c r="I42" s="57">
        <v>415</v>
      </c>
      <c r="J42" s="8">
        <f t="shared" si="9"/>
        <v>394.25</v>
      </c>
      <c r="K42" s="38">
        <f t="shared" si="10"/>
        <v>385.95</v>
      </c>
      <c r="L42" s="38">
        <f t="shared" si="11"/>
        <v>373.5</v>
      </c>
      <c r="M42" s="39">
        <f t="shared" si="12"/>
        <v>352.75</v>
      </c>
    </row>
    <row r="43" spans="1:21">
      <c r="A43" s="184" t="s">
        <v>33</v>
      </c>
      <c r="B43" s="185" t="s">
        <v>33</v>
      </c>
      <c r="C43" s="185" t="s">
        <v>33</v>
      </c>
      <c r="D43" s="185" t="s">
        <v>33</v>
      </c>
      <c r="E43" s="185" t="s">
        <v>33</v>
      </c>
      <c r="F43" s="185" t="s">
        <v>33</v>
      </c>
      <c r="G43" s="185" t="s">
        <v>33</v>
      </c>
      <c r="H43" s="186" t="s">
        <v>33</v>
      </c>
      <c r="I43" s="57">
        <v>288</v>
      </c>
      <c r="J43" s="8">
        <f t="shared" si="9"/>
        <v>273.60000000000002</v>
      </c>
      <c r="K43" s="38">
        <f t="shared" si="10"/>
        <v>267.83999999999997</v>
      </c>
      <c r="L43" s="38">
        <f t="shared" si="11"/>
        <v>259.2</v>
      </c>
      <c r="M43" s="39">
        <f t="shared" si="12"/>
        <v>244.8</v>
      </c>
    </row>
    <row r="44" spans="1:21">
      <c r="A44" s="184" t="s">
        <v>34</v>
      </c>
      <c r="B44" s="185" t="s">
        <v>34</v>
      </c>
      <c r="C44" s="185" t="s">
        <v>34</v>
      </c>
      <c r="D44" s="185" t="s">
        <v>34</v>
      </c>
      <c r="E44" s="185" t="s">
        <v>34</v>
      </c>
      <c r="F44" s="185" t="s">
        <v>34</v>
      </c>
      <c r="G44" s="185" t="s">
        <v>34</v>
      </c>
      <c r="H44" s="186" t="s">
        <v>34</v>
      </c>
      <c r="I44" s="57">
        <v>70</v>
      </c>
      <c r="J44" s="8">
        <f t="shared" si="9"/>
        <v>66.5</v>
      </c>
      <c r="K44" s="38">
        <f t="shared" ref="K44:K103" si="13">I44-(I44*7%)</f>
        <v>65.099999999999994</v>
      </c>
      <c r="L44" s="38">
        <f t="shared" ref="L44:L103" si="14">I44-(I44*10%)</f>
        <v>63</v>
      </c>
      <c r="M44" s="39">
        <f t="shared" ref="M44:M103" si="15">I44-(I44*15%)</f>
        <v>59.5</v>
      </c>
    </row>
    <row r="45" spans="1:21">
      <c r="A45" s="184" t="s">
        <v>39</v>
      </c>
      <c r="B45" s="185" t="s">
        <v>39</v>
      </c>
      <c r="C45" s="185" t="s">
        <v>39</v>
      </c>
      <c r="D45" s="185" t="s">
        <v>39</v>
      </c>
      <c r="E45" s="185" t="s">
        <v>39</v>
      </c>
      <c r="F45" s="185" t="s">
        <v>39</v>
      </c>
      <c r="G45" s="185" t="s">
        <v>39</v>
      </c>
      <c r="H45" s="186" t="s">
        <v>39</v>
      </c>
      <c r="I45" s="57">
        <v>325</v>
      </c>
      <c r="J45" s="8">
        <f t="shared" si="9"/>
        <v>308.75</v>
      </c>
      <c r="K45" s="38">
        <f t="shared" si="13"/>
        <v>302.25</v>
      </c>
      <c r="L45" s="38">
        <f t="shared" si="14"/>
        <v>292.5</v>
      </c>
      <c r="M45" s="39">
        <f t="shared" si="15"/>
        <v>276.25</v>
      </c>
    </row>
    <row r="46" spans="1:21">
      <c r="A46" s="184" t="s">
        <v>40</v>
      </c>
      <c r="B46" s="185" t="s">
        <v>40</v>
      </c>
      <c r="C46" s="185" t="s">
        <v>40</v>
      </c>
      <c r="D46" s="185" t="s">
        <v>40</v>
      </c>
      <c r="E46" s="185" t="s">
        <v>40</v>
      </c>
      <c r="F46" s="185" t="s">
        <v>40</v>
      </c>
      <c r="G46" s="185" t="s">
        <v>40</v>
      </c>
      <c r="H46" s="186" t="s">
        <v>40</v>
      </c>
      <c r="I46" s="57">
        <v>288</v>
      </c>
      <c r="J46" s="8">
        <f t="shared" si="9"/>
        <v>273.60000000000002</v>
      </c>
      <c r="K46" s="38">
        <f t="shared" si="13"/>
        <v>267.83999999999997</v>
      </c>
      <c r="L46" s="38">
        <f t="shared" si="14"/>
        <v>259.2</v>
      </c>
      <c r="M46" s="39">
        <f t="shared" si="15"/>
        <v>244.8</v>
      </c>
    </row>
    <row r="47" spans="1:21">
      <c r="A47" s="184" t="s">
        <v>41</v>
      </c>
      <c r="B47" s="185" t="s">
        <v>41</v>
      </c>
      <c r="C47" s="185" t="s">
        <v>41</v>
      </c>
      <c r="D47" s="185" t="s">
        <v>41</v>
      </c>
      <c r="E47" s="185" t="s">
        <v>41</v>
      </c>
      <c r="F47" s="185" t="s">
        <v>41</v>
      </c>
      <c r="G47" s="185" t="s">
        <v>41</v>
      </c>
      <c r="H47" s="186" t="s">
        <v>41</v>
      </c>
      <c r="I47" s="57">
        <v>70</v>
      </c>
      <c r="J47" s="8">
        <f t="shared" si="9"/>
        <v>66.5</v>
      </c>
      <c r="K47" s="38">
        <f t="shared" si="13"/>
        <v>65.099999999999994</v>
      </c>
      <c r="L47" s="38">
        <f t="shared" si="14"/>
        <v>63</v>
      </c>
      <c r="M47" s="39">
        <f t="shared" si="15"/>
        <v>59.5</v>
      </c>
    </row>
    <row r="48" spans="1:21">
      <c r="A48" s="184" t="s">
        <v>42</v>
      </c>
      <c r="B48" s="185" t="s">
        <v>42</v>
      </c>
      <c r="C48" s="185" t="s">
        <v>42</v>
      </c>
      <c r="D48" s="185" t="s">
        <v>42</v>
      </c>
      <c r="E48" s="185" t="s">
        <v>42</v>
      </c>
      <c r="F48" s="185" t="s">
        <v>42</v>
      </c>
      <c r="G48" s="185" t="s">
        <v>42</v>
      </c>
      <c r="H48" s="186" t="s">
        <v>42</v>
      </c>
      <c r="I48" s="57">
        <v>325</v>
      </c>
      <c r="J48" s="8">
        <f t="shared" si="9"/>
        <v>308.75</v>
      </c>
      <c r="K48" s="38">
        <f t="shared" si="13"/>
        <v>302.25</v>
      </c>
      <c r="L48" s="38">
        <f t="shared" si="14"/>
        <v>292.5</v>
      </c>
      <c r="M48" s="39">
        <f t="shared" si="15"/>
        <v>276.25</v>
      </c>
    </row>
    <row r="49" spans="1:13">
      <c r="A49" s="184" t="s">
        <v>43</v>
      </c>
      <c r="B49" s="185" t="s">
        <v>43</v>
      </c>
      <c r="C49" s="185" t="s">
        <v>43</v>
      </c>
      <c r="D49" s="185" t="s">
        <v>43</v>
      </c>
      <c r="E49" s="185" t="s">
        <v>43</v>
      </c>
      <c r="F49" s="185" t="s">
        <v>43</v>
      </c>
      <c r="G49" s="185" t="s">
        <v>43</v>
      </c>
      <c r="H49" s="186" t="s">
        <v>43</v>
      </c>
      <c r="I49" s="57">
        <v>288</v>
      </c>
      <c r="J49" s="8">
        <f t="shared" si="9"/>
        <v>273.60000000000002</v>
      </c>
      <c r="K49" s="38">
        <f t="shared" si="13"/>
        <v>267.83999999999997</v>
      </c>
      <c r="L49" s="38">
        <f t="shared" si="14"/>
        <v>259.2</v>
      </c>
      <c r="M49" s="39">
        <f t="shared" si="15"/>
        <v>244.8</v>
      </c>
    </row>
    <row r="50" spans="1:13">
      <c r="A50" s="184" t="s">
        <v>44</v>
      </c>
      <c r="B50" s="185" t="s">
        <v>44</v>
      </c>
      <c r="C50" s="185" t="s">
        <v>44</v>
      </c>
      <c r="D50" s="185" t="s">
        <v>44</v>
      </c>
      <c r="E50" s="185" t="s">
        <v>44</v>
      </c>
      <c r="F50" s="185" t="s">
        <v>44</v>
      </c>
      <c r="G50" s="185" t="s">
        <v>44</v>
      </c>
      <c r="H50" s="186" t="s">
        <v>44</v>
      </c>
      <c r="I50" s="57">
        <v>70</v>
      </c>
      <c r="J50" s="8">
        <f t="shared" si="9"/>
        <v>66.5</v>
      </c>
      <c r="K50" s="38">
        <f t="shared" si="13"/>
        <v>65.099999999999994</v>
      </c>
      <c r="L50" s="38">
        <f t="shared" si="14"/>
        <v>63</v>
      </c>
      <c r="M50" s="39">
        <f t="shared" si="15"/>
        <v>59.5</v>
      </c>
    </row>
    <row r="51" spans="1:13">
      <c r="A51" s="184" t="s">
        <v>45</v>
      </c>
      <c r="B51" s="185" t="s">
        <v>45</v>
      </c>
      <c r="C51" s="185" t="s">
        <v>45</v>
      </c>
      <c r="D51" s="185" t="s">
        <v>45</v>
      </c>
      <c r="E51" s="185" t="s">
        <v>45</v>
      </c>
      <c r="F51" s="185" t="s">
        <v>45</v>
      </c>
      <c r="G51" s="185" t="s">
        <v>45</v>
      </c>
      <c r="H51" s="186" t="s">
        <v>45</v>
      </c>
      <c r="I51" s="57">
        <v>325</v>
      </c>
      <c r="J51" s="8">
        <f t="shared" si="9"/>
        <v>308.75</v>
      </c>
      <c r="K51" s="38">
        <f t="shared" si="13"/>
        <v>302.25</v>
      </c>
      <c r="L51" s="38">
        <f t="shared" si="14"/>
        <v>292.5</v>
      </c>
      <c r="M51" s="39">
        <f t="shared" si="15"/>
        <v>276.25</v>
      </c>
    </row>
    <row r="52" spans="1:13">
      <c r="A52" s="184" t="s">
        <v>35</v>
      </c>
      <c r="B52" s="185" t="s">
        <v>35</v>
      </c>
      <c r="C52" s="185" t="s">
        <v>35</v>
      </c>
      <c r="D52" s="185" t="s">
        <v>35</v>
      </c>
      <c r="E52" s="185" t="s">
        <v>35</v>
      </c>
      <c r="F52" s="185" t="s">
        <v>35</v>
      </c>
      <c r="G52" s="185" t="s">
        <v>35</v>
      </c>
      <c r="H52" s="186" t="s">
        <v>35</v>
      </c>
      <c r="I52" s="57">
        <v>288</v>
      </c>
      <c r="J52" s="8">
        <f t="shared" si="9"/>
        <v>273.60000000000002</v>
      </c>
      <c r="K52" s="38">
        <f t="shared" si="13"/>
        <v>267.83999999999997</v>
      </c>
      <c r="L52" s="38">
        <f t="shared" si="14"/>
        <v>259.2</v>
      </c>
      <c r="M52" s="39">
        <f t="shared" si="15"/>
        <v>244.8</v>
      </c>
    </row>
    <row r="53" spans="1:13">
      <c r="A53" s="184" t="s">
        <v>36</v>
      </c>
      <c r="B53" s="185" t="s">
        <v>36</v>
      </c>
      <c r="C53" s="185" t="s">
        <v>36</v>
      </c>
      <c r="D53" s="185" t="s">
        <v>36</v>
      </c>
      <c r="E53" s="185" t="s">
        <v>36</v>
      </c>
      <c r="F53" s="185" t="s">
        <v>36</v>
      </c>
      <c r="G53" s="185" t="s">
        <v>36</v>
      </c>
      <c r="H53" s="186" t="s">
        <v>36</v>
      </c>
      <c r="I53" s="57">
        <v>70</v>
      </c>
      <c r="J53" s="8">
        <f t="shared" si="9"/>
        <v>66.5</v>
      </c>
      <c r="K53" s="38">
        <f t="shared" si="13"/>
        <v>65.099999999999994</v>
      </c>
      <c r="L53" s="38">
        <f t="shared" si="14"/>
        <v>63</v>
      </c>
      <c r="M53" s="39">
        <f t="shared" si="15"/>
        <v>59.5</v>
      </c>
    </row>
    <row r="54" spans="1:13">
      <c r="A54" s="184" t="s">
        <v>46</v>
      </c>
      <c r="B54" s="185" t="s">
        <v>46</v>
      </c>
      <c r="C54" s="185" t="s">
        <v>46</v>
      </c>
      <c r="D54" s="185" t="s">
        <v>46</v>
      </c>
      <c r="E54" s="185" t="s">
        <v>46</v>
      </c>
      <c r="F54" s="185" t="s">
        <v>46</v>
      </c>
      <c r="G54" s="185" t="s">
        <v>46</v>
      </c>
      <c r="H54" s="186" t="s">
        <v>46</v>
      </c>
      <c r="I54" s="57">
        <v>325</v>
      </c>
      <c r="J54" s="8">
        <f t="shared" si="9"/>
        <v>308.75</v>
      </c>
      <c r="K54" s="38">
        <f t="shared" si="13"/>
        <v>302.25</v>
      </c>
      <c r="L54" s="38">
        <f t="shared" si="14"/>
        <v>292.5</v>
      </c>
      <c r="M54" s="39">
        <f t="shared" si="15"/>
        <v>276.25</v>
      </c>
    </row>
    <row r="55" spans="1:13" ht="15.75" thickBot="1">
      <c r="A55" s="198" t="s">
        <v>37</v>
      </c>
      <c r="B55" s="199" t="s">
        <v>37</v>
      </c>
      <c r="C55" s="199" t="s">
        <v>37</v>
      </c>
      <c r="D55" s="199" t="s">
        <v>37</v>
      </c>
      <c r="E55" s="199" t="s">
        <v>37</v>
      </c>
      <c r="F55" s="199" t="s">
        <v>37</v>
      </c>
      <c r="G55" s="199" t="s">
        <v>37</v>
      </c>
      <c r="H55" s="200" t="s">
        <v>37</v>
      </c>
      <c r="I55" s="90">
        <v>288</v>
      </c>
      <c r="J55" s="40">
        <f t="shared" si="9"/>
        <v>273.60000000000002</v>
      </c>
      <c r="K55" s="41">
        <f t="shared" si="13"/>
        <v>267.83999999999997</v>
      </c>
      <c r="L55" s="41">
        <f t="shared" si="14"/>
        <v>259.2</v>
      </c>
      <c r="M55" s="42">
        <f t="shared" si="15"/>
        <v>244.8</v>
      </c>
    </row>
    <row r="56" spans="1:13" ht="19.5" thickBot="1">
      <c r="A56" s="187" t="s">
        <v>47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</row>
    <row r="57" spans="1:13">
      <c r="A57" s="201" t="s">
        <v>51</v>
      </c>
      <c r="B57" s="202" t="s">
        <v>51</v>
      </c>
      <c r="C57" s="202" t="s">
        <v>51</v>
      </c>
      <c r="D57" s="202" t="s">
        <v>51</v>
      </c>
      <c r="E57" s="202" t="s">
        <v>51</v>
      </c>
      <c r="F57" s="202" t="s">
        <v>51</v>
      </c>
      <c r="G57" s="202" t="s">
        <v>51</v>
      </c>
      <c r="H57" s="203" t="s">
        <v>51</v>
      </c>
      <c r="I57" s="66">
        <v>288</v>
      </c>
      <c r="J57" s="13">
        <f t="shared" si="9"/>
        <v>273.60000000000002</v>
      </c>
      <c r="K57" s="43">
        <f t="shared" si="13"/>
        <v>267.83999999999997</v>
      </c>
      <c r="L57" s="43">
        <f t="shared" si="14"/>
        <v>259.2</v>
      </c>
      <c r="M57" s="44">
        <f t="shared" si="15"/>
        <v>244.8</v>
      </c>
    </row>
    <row r="58" spans="1:13">
      <c r="A58" s="184" t="s">
        <v>48</v>
      </c>
      <c r="B58" s="185" t="s">
        <v>48</v>
      </c>
      <c r="C58" s="185" t="s">
        <v>48</v>
      </c>
      <c r="D58" s="185" t="s">
        <v>48</v>
      </c>
      <c r="E58" s="185" t="s">
        <v>48</v>
      </c>
      <c r="F58" s="185" t="s">
        <v>48</v>
      </c>
      <c r="G58" s="185" t="s">
        <v>48</v>
      </c>
      <c r="H58" s="186" t="s">
        <v>48</v>
      </c>
      <c r="I58" s="57">
        <v>288</v>
      </c>
      <c r="J58" s="8">
        <f t="shared" si="9"/>
        <v>273.60000000000002</v>
      </c>
      <c r="K58" s="38">
        <f t="shared" si="13"/>
        <v>267.83999999999997</v>
      </c>
      <c r="L58" s="38">
        <f t="shared" si="14"/>
        <v>259.2</v>
      </c>
      <c r="M58" s="39">
        <f t="shared" si="15"/>
        <v>244.8</v>
      </c>
    </row>
    <row r="59" spans="1:13">
      <c r="A59" s="184" t="s">
        <v>52</v>
      </c>
      <c r="B59" s="185" t="s">
        <v>52</v>
      </c>
      <c r="C59" s="185" t="s">
        <v>52</v>
      </c>
      <c r="D59" s="185" t="s">
        <v>52</v>
      </c>
      <c r="E59" s="185" t="s">
        <v>52</v>
      </c>
      <c r="F59" s="185" t="s">
        <v>52</v>
      </c>
      <c r="G59" s="185" t="s">
        <v>52</v>
      </c>
      <c r="H59" s="186" t="s">
        <v>52</v>
      </c>
      <c r="I59" s="57">
        <v>288</v>
      </c>
      <c r="J59" s="8">
        <f t="shared" si="9"/>
        <v>273.60000000000002</v>
      </c>
      <c r="K59" s="38">
        <f t="shared" si="13"/>
        <v>267.83999999999997</v>
      </c>
      <c r="L59" s="38">
        <f t="shared" si="14"/>
        <v>259.2</v>
      </c>
      <c r="M59" s="39">
        <f t="shared" si="15"/>
        <v>244.8</v>
      </c>
    </row>
    <row r="60" spans="1:13">
      <c r="A60" s="219" t="s">
        <v>717</v>
      </c>
      <c r="B60" s="220"/>
      <c r="C60" s="220"/>
      <c r="D60" s="220"/>
      <c r="E60" s="220"/>
      <c r="F60" s="220"/>
      <c r="G60" s="220"/>
      <c r="H60" s="221"/>
      <c r="I60" s="57">
        <v>288</v>
      </c>
      <c r="J60" s="8">
        <f t="shared" si="9"/>
        <v>273.60000000000002</v>
      </c>
      <c r="K60" s="38">
        <f t="shared" si="13"/>
        <v>267.83999999999997</v>
      </c>
      <c r="L60" s="38">
        <f t="shared" si="14"/>
        <v>259.2</v>
      </c>
      <c r="M60" s="39">
        <f t="shared" si="15"/>
        <v>244.8</v>
      </c>
    </row>
    <row r="61" spans="1:13">
      <c r="A61" s="184" t="s">
        <v>313</v>
      </c>
      <c r="B61" s="185" t="s">
        <v>52</v>
      </c>
      <c r="C61" s="185" t="s">
        <v>52</v>
      </c>
      <c r="D61" s="185" t="s">
        <v>52</v>
      </c>
      <c r="E61" s="185" t="s">
        <v>52</v>
      </c>
      <c r="F61" s="185" t="s">
        <v>52</v>
      </c>
      <c r="G61" s="185" t="s">
        <v>52</v>
      </c>
      <c r="H61" s="186" t="s">
        <v>52</v>
      </c>
      <c r="I61" s="57">
        <v>288</v>
      </c>
      <c r="J61" s="8">
        <f t="shared" ref="J61:J63" si="16">I61-(I61*5%)</f>
        <v>273.60000000000002</v>
      </c>
      <c r="K61" s="38">
        <f t="shared" si="13"/>
        <v>267.83999999999997</v>
      </c>
      <c r="L61" s="38">
        <f t="shared" si="14"/>
        <v>259.2</v>
      </c>
      <c r="M61" s="39">
        <f t="shared" si="15"/>
        <v>244.8</v>
      </c>
    </row>
    <row r="62" spans="1:13">
      <c r="A62" s="184" t="s">
        <v>314</v>
      </c>
      <c r="B62" s="185" t="s">
        <v>48</v>
      </c>
      <c r="C62" s="185" t="s">
        <v>48</v>
      </c>
      <c r="D62" s="185" t="s">
        <v>48</v>
      </c>
      <c r="E62" s="185" t="s">
        <v>48</v>
      </c>
      <c r="F62" s="185" t="s">
        <v>48</v>
      </c>
      <c r="G62" s="185" t="s">
        <v>48</v>
      </c>
      <c r="H62" s="186" t="s">
        <v>48</v>
      </c>
      <c r="I62" s="57">
        <v>288</v>
      </c>
      <c r="J62" s="8">
        <f t="shared" si="16"/>
        <v>273.60000000000002</v>
      </c>
      <c r="K62" s="38">
        <f t="shared" si="13"/>
        <v>267.83999999999997</v>
      </c>
      <c r="L62" s="38">
        <f t="shared" si="14"/>
        <v>259.2</v>
      </c>
      <c r="M62" s="39">
        <f t="shared" si="15"/>
        <v>244.8</v>
      </c>
    </row>
    <row r="63" spans="1:13">
      <c r="A63" s="195" t="s">
        <v>53</v>
      </c>
      <c r="B63" s="196"/>
      <c r="C63" s="196"/>
      <c r="D63" s="196"/>
      <c r="E63" s="196"/>
      <c r="F63" s="196"/>
      <c r="G63" s="196"/>
      <c r="H63" s="197"/>
      <c r="I63" s="57">
        <v>70</v>
      </c>
      <c r="J63" s="8">
        <f t="shared" si="16"/>
        <v>66.5</v>
      </c>
      <c r="K63" s="38">
        <f t="shared" si="13"/>
        <v>65.099999999999994</v>
      </c>
      <c r="L63" s="38">
        <f t="shared" si="14"/>
        <v>63</v>
      </c>
      <c r="M63" s="39">
        <f t="shared" si="15"/>
        <v>59.5</v>
      </c>
    </row>
    <row r="64" spans="1:13">
      <c r="A64" s="184" t="s">
        <v>54</v>
      </c>
      <c r="B64" s="185" t="s">
        <v>54</v>
      </c>
      <c r="C64" s="185" t="s">
        <v>54</v>
      </c>
      <c r="D64" s="185" t="s">
        <v>54</v>
      </c>
      <c r="E64" s="185" t="s">
        <v>54</v>
      </c>
      <c r="F64" s="185" t="s">
        <v>54</v>
      </c>
      <c r="G64" s="185" t="s">
        <v>54</v>
      </c>
      <c r="H64" s="186" t="s">
        <v>54</v>
      </c>
      <c r="I64" s="57">
        <v>70</v>
      </c>
      <c r="J64" s="8">
        <f t="shared" si="9"/>
        <v>66.5</v>
      </c>
      <c r="K64" s="38">
        <f t="shared" si="13"/>
        <v>65.099999999999994</v>
      </c>
      <c r="L64" s="38">
        <f t="shared" si="14"/>
        <v>63</v>
      </c>
      <c r="M64" s="39">
        <f t="shared" si="15"/>
        <v>59.5</v>
      </c>
    </row>
    <row r="65" spans="1:13">
      <c r="A65" s="190" t="s">
        <v>49</v>
      </c>
      <c r="B65" s="191" t="s">
        <v>49</v>
      </c>
      <c r="C65" s="191" t="s">
        <v>49</v>
      </c>
      <c r="D65" s="191" t="s">
        <v>49</v>
      </c>
      <c r="E65" s="191" t="s">
        <v>49</v>
      </c>
      <c r="F65" s="191" t="s">
        <v>49</v>
      </c>
      <c r="G65" s="191" t="s">
        <v>49</v>
      </c>
      <c r="H65" s="191" t="s">
        <v>49</v>
      </c>
      <c r="I65" s="57">
        <v>288</v>
      </c>
      <c r="J65" s="8">
        <f t="shared" si="9"/>
        <v>273.60000000000002</v>
      </c>
      <c r="K65" s="38">
        <f t="shared" si="13"/>
        <v>267.83999999999997</v>
      </c>
      <c r="L65" s="38">
        <f t="shared" si="14"/>
        <v>259.2</v>
      </c>
      <c r="M65" s="39">
        <f t="shared" si="15"/>
        <v>244.8</v>
      </c>
    </row>
    <row r="66" spans="1:13">
      <c r="A66" s="184" t="s">
        <v>50</v>
      </c>
      <c r="B66" s="185" t="s">
        <v>50</v>
      </c>
      <c r="C66" s="185" t="s">
        <v>50</v>
      </c>
      <c r="D66" s="185" t="s">
        <v>50</v>
      </c>
      <c r="E66" s="185" t="s">
        <v>50</v>
      </c>
      <c r="F66" s="185" t="s">
        <v>50</v>
      </c>
      <c r="G66" s="185" t="s">
        <v>50</v>
      </c>
      <c r="H66" s="186" t="s">
        <v>50</v>
      </c>
      <c r="I66" s="57">
        <v>211</v>
      </c>
      <c r="J66" s="8">
        <f t="shared" si="9"/>
        <v>200.45</v>
      </c>
      <c r="K66" s="38">
        <f t="shared" si="13"/>
        <v>196.23</v>
      </c>
      <c r="L66" s="38">
        <f t="shared" si="14"/>
        <v>189.9</v>
      </c>
      <c r="M66" s="39">
        <f t="shared" si="15"/>
        <v>179.35</v>
      </c>
    </row>
    <row r="67" spans="1:13" ht="15.75" thickBot="1">
      <c r="A67" s="198" t="s">
        <v>55</v>
      </c>
      <c r="B67" s="199" t="s">
        <v>55</v>
      </c>
      <c r="C67" s="199" t="s">
        <v>55</v>
      </c>
      <c r="D67" s="199" t="s">
        <v>55</v>
      </c>
      <c r="E67" s="199" t="s">
        <v>55</v>
      </c>
      <c r="F67" s="199" t="s">
        <v>55</v>
      </c>
      <c r="G67" s="199" t="s">
        <v>55</v>
      </c>
      <c r="H67" s="200" t="s">
        <v>55</v>
      </c>
      <c r="I67" s="90">
        <v>462</v>
      </c>
      <c r="J67" s="40">
        <f t="shared" si="9"/>
        <v>438.9</v>
      </c>
      <c r="K67" s="41">
        <f t="shared" si="13"/>
        <v>429.65999999999997</v>
      </c>
      <c r="L67" s="41">
        <f t="shared" si="14"/>
        <v>415.8</v>
      </c>
      <c r="M67" s="42">
        <f t="shared" si="15"/>
        <v>392.7</v>
      </c>
    </row>
    <row r="68" spans="1:13" ht="19.5" thickBot="1">
      <c r="A68" s="187" t="s">
        <v>56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201" t="s">
        <v>64</v>
      </c>
      <c r="B69" s="202" t="s">
        <v>64</v>
      </c>
      <c r="C69" s="202" t="s">
        <v>64</v>
      </c>
      <c r="D69" s="202" t="s">
        <v>64</v>
      </c>
      <c r="E69" s="202" t="s">
        <v>64</v>
      </c>
      <c r="F69" s="202" t="s">
        <v>64</v>
      </c>
      <c r="G69" s="202" t="s">
        <v>64</v>
      </c>
      <c r="H69" s="203" t="s">
        <v>64</v>
      </c>
      <c r="I69" s="66">
        <v>168</v>
      </c>
      <c r="J69" s="13">
        <f t="shared" si="9"/>
        <v>159.6</v>
      </c>
      <c r="K69" s="43">
        <f t="shared" si="13"/>
        <v>156.24</v>
      </c>
      <c r="L69" s="43">
        <f t="shared" si="14"/>
        <v>151.19999999999999</v>
      </c>
      <c r="M69" s="44">
        <f t="shared" si="15"/>
        <v>142.80000000000001</v>
      </c>
    </row>
    <row r="70" spans="1:13">
      <c r="A70" s="184" t="s">
        <v>57</v>
      </c>
      <c r="B70" s="185" t="s">
        <v>57</v>
      </c>
      <c r="C70" s="185" t="s">
        <v>57</v>
      </c>
      <c r="D70" s="185" t="s">
        <v>57</v>
      </c>
      <c r="E70" s="185" t="s">
        <v>57</v>
      </c>
      <c r="F70" s="185" t="s">
        <v>57</v>
      </c>
      <c r="G70" s="185" t="s">
        <v>57</v>
      </c>
      <c r="H70" s="186" t="s">
        <v>57</v>
      </c>
      <c r="I70" s="57">
        <v>288</v>
      </c>
      <c r="J70" s="8">
        <f t="shared" si="9"/>
        <v>273.60000000000002</v>
      </c>
      <c r="K70" s="38">
        <f t="shared" si="13"/>
        <v>267.83999999999997</v>
      </c>
      <c r="L70" s="38">
        <f t="shared" si="14"/>
        <v>259.2</v>
      </c>
      <c r="M70" s="39">
        <f t="shared" si="15"/>
        <v>244.8</v>
      </c>
    </row>
    <row r="71" spans="1:13">
      <c r="A71" s="184" t="s">
        <v>65</v>
      </c>
      <c r="B71" s="185" t="s">
        <v>65</v>
      </c>
      <c r="C71" s="185" t="s">
        <v>65</v>
      </c>
      <c r="D71" s="185" t="s">
        <v>65</v>
      </c>
      <c r="E71" s="185" t="s">
        <v>65</v>
      </c>
      <c r="F71" s="185" t="s">
        <v>65</v>
      </c>
      <c r="G71" s="185" t="s">
        <v>65</v>
      </c>
      <c r="H71" s="186" t="s">
        <v>65</v>
      </c>
      <c r="I71" s="57">
        <v>168</v>
      </c>
      <c r="J71" s="8">
        <f t="shared" si="9"/>
        <v>159.6</v>
      </c>
      <c r="K71" s="38">
        <f t="shared" si="13"/>
        <v>156.24</v>
      </c>
      <c r="L71" s="38">
        <f t="shared" si="14"/>
        <v>151.19999999999999</v>
      </c>
      <c r="M71" s="39">
        <f t="shared" si="15"/>
        <v>142.80000000000001</v>
      </c>
    </row>
    <row r="72" spans="1:13">
      <c r="A72" s="184" t="s">
        <v>66</v>
      </c>
      <c r="B72" s="185" t="s">
        <v>66</v>
      </c>
      <c r="C72" s="185" t="s">
        <v>66</v>
      </c>
      <c r="D72" s="185" t="s">
        <v>66</v>
      </c>
      <c r="E72" s="185" t="s">
        <v>66</v>
      </c>
      <c r="F72" s="185" t="s">
        <v>66</v>
      </c>
      <c r="G72" s="185" t="s">
        <v>66</v>
      </c>
      <c r="H72" s="186" t="s">
        <v>66</v>
      </c>
      <c r="I72" s="57">
        <v>168</v>
      </c>
      <c r="J72" s="8">
        <f t="shared" si="9"/>
        <v>159.6</v>
      </c>
      <c r="K72" s="38">
        <f t="shared" si="13"/>
        <v>156.24</v>
      </c>
      <c r="L72" s="38">
        <f t="shared" si="14"/>
        <v>151.19999999999999</v>
      </c>
      <c r="M72" s="39">
        <f t="shared" si="15"/>
        <v>142.80000000000001</v>
      </c>
    </row>
    <row r="73" spans="1:13">
      <c r="A73" s="184" t="s">
        <v>67</v>
      </c>
      <c r="B73" s="185" t="s">
        <v>67</v>
      </c>
      <c r="C73" s="185" t="s">
        <v>67</v>
      </c>
      <c r="D73" s="185" t="s">
        <v>67</v>
      </c>
      <c r="E73" s="185" t="s">
        <v>67</v>
      </c>
      <c r="F73" s="185" t="s">
        <v>67</v>
      </c>
      <c r="G73" s="185" t="s">
        <v>67</v>
      </c>
      <c r="H73" s="186" t="s">
        <v>67</v>
      </c>
      <c r="I73" s="57">
        <v>168</v>
      </c>
      <c r="J73" s="8">
        <f t="shared" si="9"/>
        <v>159.6</v>
      </c>
      <c r="K73" s="38">
        <f t="shared" si="13"/>
        <v>156.24</v>
      </c>
      <c r="L73" s="38">
        <f t="shared" si="14"/>
        <v>151.19999999999999</v>
      </c>
      <c r="M73" s="39">
        <f t="shared" si="15"/>
        <v>142.80000000000001</v>
      </c>
    </row>
    <row r="74" spans="1:13">
      <c r="A74" s="184" t="s">
        <v>58</v>
      </c>
      <c r="B74" s="185" t="s">
        <v>58</v>
      </c>
      <c r="C74" s="185" t="s">
        <v>58</v>
      </c>
      <c r="D74" s="185" t="s">
        <v>58</v>
      </c>
      <c r="E74" s="185" t="s">
        <v>58</v>
      </c>
      <c r="F74" s="185" t="s">
        <v>58</v>
      </c>
      <c r="G74" s="185" t="s">
        <v>58</v>
      </c>
      <c r="H74" s="186" t="s">
        <v>58</v>
      </c>
      <c r="I74" s="57">
        <v>264</v>
      </c>
      <c r="J74" s="8">
        <f t="shared" ref="J74:J117" si="17">I74-(I74*5%)</f>
        <v>250.8</v>
      </c>
      <c r="K74" s="38">
        <f t="shared" si="13"/>
        <v>245.52</v>
      </c>
      <c r="L74" s="38">
        <f t="shared" si="14"/>
        <v>237.6</v>
      </c>
      <c r="M74" s="39">
        <f t="shared" si="15"/>
        <v>224.4</v>
      </c>
    </row>
    <row r="75" spans="1:13">
      <c r="A75" s="184" t="s">
        <v>59</v>
      </c>
      <c r="B75" s="185" t="s">
        <v>59</v>
      </c>
      <c r="C75" s="185" t="s">
        <v>59</v>
      </c>
      <c r="D75" s="185" t="s">
        <v>59</v>
      </c>
      <c r="E75" s="185" t="s">
        <v>59</v>
      </c>
      <c r="F75" s="185" t="s">
        <v>59</v>
      </c>
      <c r="G75" s="185" t="s">
        <v>59</v>
      </c>
      <c r="H75" s="186" t="s">
        <v>59</v>
      </c>
      <c r="I75" s="57">
        <v>288</v>
      </c>
      <c r="J75" s="8">
        <f t="shared" si="17"/>
        <v>273.60000000000002</v>
      </c>
      <c r="K75" s="38">
        <f t="shared" si="13"/>
        <v>267.83999999999997</v>
      </c>
      <c r="L75" s="38">
        <f t="shared" si="14"/>
        <v>259.2</v>
      </c>
      <c r="M75" s="39">
        <f t="shared" si="15"/>
        <v>244.8</v>
      </c>
    </row>
    <row r="76" spans="1:13">
      <c r="A76" s="184" t="s">
        <v>60</v>
      </c>
      <c r="B76" s="185" t="s">
        <v>60</v>
      </c>
      <c r="C76" s="185" t="s">
        <v>60</v>
      </c>
      <c r="D76" s="185" t="s">
        <v>60</v>
      </c>
      <c r="E76" s="185" t="s">
        <v>60</v>
      </c>
      <c r="F76" s="185" t="s">
        <v>60</v>
      </c>
      <c r="G76" s="185" t="s">
        <v>60</v>
      </c>
      <c r="H76" s="186" t="s">
        <v>60</v>
      </c>
      <c r="I76" s="57">
        <v>264</v>
      </c>
      <c r="J76" s="8">
        <f t="shared" si="17"/>
        <v>250.8</v>
      </c>
      <c r="K76" s="38">
        <f t="shared" si="13"/>
        <v>245.52</v>
      </c>
      <c r="L76" s="38">
        <f t="shared" si="14"/>
        <v>237.6</v>
      </c>
      <c r="M76" s="39">
        <f t="shared" si="15"/>
        <v>224.4</v>
      </c>
    </row>
    <row r="77" spans="1:13">
      <c r="A77" s="184" t="s">
        <v>68</v>
      </c>
      <c r="B77" s="185" t="s">
        <v>68</v>
      </c>
      <c r="C77" s="185" t="s">
        <v>68</v>
      </c>
      <c r="D77" s="185" t="s">
        <v>68</v>
      </c>
      <c r="E77" s="185" t="s">
        <v>68</v>
      </c>
      <c r="F77" s="185" t="s">
        <v>68</v>
      </c>
      <c r="G77" s="185" t="s">
        <v>68</v>
      </c>
      <c r="H77" s="186" t="s">
        <v>68</v>
      </c>
      <c r="I77" s="57">
        <v>230</v>
      </c>
      <c r="J77" s="8">
        <f t="shared" si="17"/>
        <v>218.5</v>
      </c>
      <c r="K77" s="38">
        <f t="shared" si="13"/>
        <v>213.9</v>
      </c>
      <c r="L77" s="38">
        <f t="shared" si="14"/>
        <v>207</v>
      </c>
      <c r="M77" s="39">
        <f t="shared" si="15"/>
        <v>195.5</v>
      </c>
    </row>
    <row r="78" spans="1:13">
      <c r="A78" s="184" t="s">
        <v>61</v>
      </c>
      <c r="B78" s="185" t="s">
        <v>61</v>
      </c>
      <c r="C78" s="185" t="s">
        <v>61</v>
      </c>
      <c r="D78" s="185" t="s">
        <v>61</v>
      </c>
      <c r="E78" s="185" t="s">
        <v>61</v>
      </c>
      <c r="F78" s="185" t="s">
        <v>61</v>
      </c>
      <c r="G78" s="185" t="s">
        <v>61</v>
      </c>
      <c r="H78" s="186" t="s">
        <v>61</v>
      </c>
      <c r="I78" s="57">
        <v>422</v>
      </c>
      <c r="J78" s="8">
        <f t="shared" si="17"/>
        <v>400.9</v>
      </c>
      <c r="K78" s="38">
        <f t="shared" si="13"/>
        <v>392.46</v>
      </c>
      <c r="L78" s="38">
        <f t="shared" si="14"/>
        <v>379.8</v>
      </c>
      <c r="M78" s="39">
        <f t="shared" si="15"/>
        <v>358.7</v>
      </c>
    </row>
    <row r="79" spans="1:13">
      <c r="A79" s="190" t="s">
        <v>62</v>
      </c>
      <c r="B79" s="191" t="s">
        <v>62</v>
      </c>
      <c r="C79" s="191" t="s">
        <v>62</v>
      </c>
      <c r="D79" s="191" t="s">
        <v>62</v>
      </c>
      <c r="E79" s="191" t="s">
        <v>62</v>
      </c>
      <c r="F79" s="191" t="s">
        <v>62</v>
      </c>
      <c r="G79" s="191" t="s">
        <v>62</v>
      </c>
      <c r="H79" s="191" t="s">
        <v>62</v>
      </c>
      <c r="I79" s="57">
        <v>118</v>
      </c>
      <c r="J79" s="8">
        <f t="shared" si="17"/>
        <v>112.1</v>
      </c>
      <c r="K79" s="38">
        <f t="shared" si="13"/>
        <v>109.74</v>
      </c>
      <c r="L79" s="38">
        <f t="shared" si="14"/>
        <v>106.2</v>
      </c>
      <c r="M79" s="39">
        <f t="shared" si="15"/>
        <v>100.3</v>
      </c>
    </row>
    <row r="80" spans="1:13">
      <c r="A80" s="201" t="s">
        <v>63</v>
      </c>
      <c r="B80" s="202" t="s">
        <v>63</v>
      </c>
      <c r="C80" s="202" t="s">
        <v>63</v>
      </c>
      <c r="D80" s="202" t="s">
        <v>63</v>
      </c>
      <c r="E80" s="202" t="s">
        <v>63</v>
      </c>
      <c r="F80" s="202" t="s">
        <v>63</v>
      </c>
      <c r="G80" s="202" t="s">
        <v>63</v>
      </c>
      <c r="H80" s="203" t="s">
        <v>63</v>
      </c>
      <c r="I80" s="57">
        <v>440</v>
      </c>
      <c r="J80" s="8">
        <f t="shared" si="17"/>
        <v>418</v>
      </c>
      <c r="K80" s="38">
        <f t="shared" si="13"/>
        <v>409.2</v>
      </c>
      <c r="L80" s="38">
        <f t="shared" si="14"/>
        <v>396</v>
      </c>
      <c r="M80" s="39">
        <f t="shared" si="15"/>
        <v>374</v>
      </c>
    </row>
    <row r="81" spans="1:13">
      <c r="A81" s="184" t="s">
        <v>72</v>
      </c>
      <c r="B81" s="185" t="s">
        <v>72</v>
      </c>
      <c r="C81" s="185" t="s">
        <v>72</v>
      </c>
      <c r="D81" s="185" t="s">
        <v>72</v>
      </c>
      <c r="E81" s="185" t="s">
        <v>72</v>
      </c>
      <c r="F81" s="185" t="s">
        <v>72</v>
      </c>
      <c r="G81" s="185" t="s">
        <v>72</v>
      </c>
      <c r="H81" s="186" t="s">
        <v>72</v>
      </c>
      <c r="I81" s="57">
        <v>230</v>
      </c>
      <c r="J81" s="8">
        <f t="shared" si="17"/>
        <v>218.5</v>
      </c>
      <c r="K81" s="38">
        <f t="shared" si="13"/>
        <v>213.9</v>
      </c>
      <c r="L81" s="38">
        <f t="shared" si="14"/>
        <v>207</v>
      </c>
      <c r="M81" s="39">
        <f t="shared" si="15"/>
        <v>195.5</v>
      </c>
    </row>
    <row r="82" spans="1:13">
      <c r="A82" s="184" t="s">
        <v>73</v>
      </c>
      <c r="B82" s="185" t="s">
        <v>73</v>
      </c>
      <c r="C82" s="185" t="s">
        <v>73</v>
      </c>
      <c r="D82" s="185" t="s">
        <v>73</v>
      </c>
      <c r="E82" s="185" t="s">
        <v>73</v>
      </c>
      <c r="F82" s="185" t="s">
        <v>73</v>
      </c>
      <c r="G82" s="185" t="s">
        <v>73</v>
      </c>
      <c r="H82" s="186" t="s">
        <v>73</v>
      </c>
      <c r="I82" s="57">
        <v>70</v>
      </c>
      <c r="J82" s="8">
        <f t="shared" si="17"/>
        <v>66.5</v>
      </c>
      <c r="K82" s="38">
        <f t="shared" si="13"/>
        <v>65.099999999999994</v>
      </c>
      <c r="L82" s="38">
        <f t="shared" si="14"/>
        <v>63</v>
      </c>
      <c r="M82" s="39">
        <f t="shared" si="15"/>
        <v>59.5</v>
      </c>
    </row>
    <row r="83" spans="1:13">
      <c r="A83" s="184" t="s">
        <v>74</v>
      </c>
      <c r="B83" s="185" t="s">
        <v>74</v>
      </c>
      <c r="C83" s="185" t="s">
        <v>74</v>
      </c>
      <c r="D83" s="185" t="s">
        <v>74</v>
      </c>
      <c r="E83" s="185" t="s">
        <v>74</v>
      </c>
      <c r="F83" s="185" t="s">
        <v>74</v>
      </c>
      <c r="G83" s="185" t="s">
        <v>74</v>
      </c>
      <c r="H83" s="186" t="s">
        <v>74</v>
      </c>
      <c r="I83" s="57">
        <v>86</v>
      </c>
      <c r="J83" s="8">
        <f t="shared" si="17"/>
        <v>81.7</v>
      </c>
      <c r="K83" s="38">
        <f t="shared" si="13"/>
        <v>79.98</v>
      </c>
      <c r="L83" s="38">
        <f t="shared" si="14"/>
        <v>77.400000000000006</v>
      </c>
      <c r="M83" s="39">
        <f t="shared" si="15"/>
        <v>73.099999999999994</v>
      </c>
    </row>
    <row r="84" spans="1:13">
      <c r="A84" s="184" t="s">
        <v>75</v>
      </c>
      <c r="B84" s="185" t="s">
        <v>75</v>
      </c>
      <c r="C84" s="185" t="s">
        <v>75</v>
      </c>
      <c r="D84" s="185" t="s">
        <v>75</v>
      </c>
      <c r="E84" s="185" t="s">
        <v>75</v>
      </c>
      <c r="F84" s="185" t="s">
        <v>75</v>
      </c>
      <c r="G84" s="185" t="s">
        <v>75</v>
      </c>
      <c r="H84" s="186" t="s">
        <v>75</v>
      </c>
      <c r="I84" s="57">
        <v>335</v>
      </c>
      <c r="J84" s="8">
        <f t="shared" si="17"/>
        <v>318.25</v>
      </c>
      <c r="K84" s="38">
        <f t="shared" si="13"/>
        <v>311.55</v>
      </c>
      <c r="L84" s="38">
        <f t="shared" si="14"/>
        <v>301.5</v>
      </c>
      <c r="M84" s="39">
        <f t="shared" si="15"/>
        <v>284.75</v>
      </c>
    </row>
    <row r="85" spans="1:13">
      <c r="A85" s="184" t="s">
        <v>69</v>
      </c>
      <c r="B85" s="185" t="s">
        <v>69</v>
      </c>
      <c r="C85" s="185" t="s">
        <v>69</v>
      </c>
      <c r="D85" s="185" t="s">
        <v>69</v>
      </c>
      <c r="E85" s="185" t="s">
        <v>69</v>
      </c>
      <c r="F85" s="185" t="s">
        <v>69</v>
      </c>
      <c r="G85" s="185" t="s">
        <v>69</v>
      </c>
      <c r="H85" s="186" t="s">
        <v>69</v>
      </c>
      <c r="I85" s="57">
        <v>422</v>
      </c>
      <c r="J85" s="8">
        <f t="shared" si="17"/>
        <v>400.9</v>
      </c>
      <c r="K85" s="38">
        <f t="shared" si="13"/>
        <v>392.46</v>
      </c>
      <c r="L85" s="38">
        <f t="shared" si="14"/>
        <v>379.8</v>
      </c>
      <c r="M85" s="39">
        <f t="shared" si="15"/>
        <v>358.7</v>
      </c>
    </row>
    <row r="86" spans="1:13">
      <c r="A86" s="184" t="s">
        <v>70</v>
      </c>
      <c r="B86" s="185" t="s">
        <v>70</v>
      </c>
      <c r="C86" s="185" t="s">
        <v>70</v>
      </c>
      <c r="D86" s="185" t="s">
        <v>70</v>
      </c>
      <c r="E86" s="185" t="s">
        <v>70</v>
      </c>
      <c r="F86" s="185" t="s">
        <v>70</v>
      </c>
      <c r="G86" s="185" t="s">
        <v>70</v>
      </c>
      <c r="H86" s="186" t="s">
        <v>70</v>
      </c>
      <c r="I86" s="57">
        <v>118</v>
      </c>
      <c r="J86" s="8">
        <f t="shared" si="17"/>
        <v>112.1</v>
      </c>
      <c r="K86" s="38">
        <f t="shared" si="13"/>
        <v>109.74</v>
      </c>
      <c r="L86" s="38">
        <f t="shared" si="14"/>
        <v>106.2</v>
      </c>
      <c r="M86" s="39">
        <f t="shared" si="15"/>
        <v>100.3</v>
      </c>
    </row>
    <row r="87" spans="1:13">
      <c r="A87" s="184" t="s">
        <v>71</v>
      </c>
      <c r="B87" s="185" t="s">
        <v>71</v>
      </c>
      <c r="C87" s="185" t="s">
        <v>71</v>
      </c>
      <c r="D87" s="185" t="s">
        <v>71</v>
      </c>
      <c r="E87" s="185" t="s">
        <v>71</v>
      </c>
      <c r="F87" s="185" t="s">
        <v>71</v>
      </c>
      <c r="G87" s="185" t="s">
        <v>71</v>
      </c>
      <c r="H87" s="186" t="s">
        <v>71</v>
      </c>
      <c r="I87" s="57">
        <v>149</v>
      </c>
      <c r="J87" s="8">
        <f t="shared" si="17"/>
        <v>141.55000000000001</v>
      </c>
      <c r="K87" s="38">
        <f t="shared" si="13"/>
        <v>138.57</v>
      </c>
      <c r="L87" s="38">
        <f t="shared" si="14"/>
        <v>134.1</v>
      </c>
      <c r="M87" s="39">
        <f t="shared" si="15"/>
        <v>126.65</v>
      </c>
    </row>
    <row r="88" spans="1:13">
      <c r="A88" s="184" t="s">
        <v>76</v>
      </c>
      <c r="B88" s="185" t="s">
        <v>76</v>
      </c>
      <c r="C88" s="185" t="s">
        <v>76</v>
      </c>
      <c r="D88" s="185" t="s">
        <v>76</v>
      </c>
      <c r="E88" s="185" t="s">
        <v>76</v>
      </c>
      <c r="F88" s="185" t="s">
        <v>76</v>
      </c>
      <c r="G88" s="185" t="s">
        <v>76</v>
      </c>
      <c r="H88" s="186" t="s">
        <v>76</v>
      </c>
      <c r="I88" s="57">
        <v>528</v>
      </c>
      <c r="J88" s="8">
        <f t="shared" si="17"/>
        <v>501.6</v>
      </c>
      <c r="K88" s="38">
        <f t="shared" si="13"/>
        <v>491.04</v>
      </c>
      <c r="L88" s="38">
        <f t="shared" si="14"/>
        <v>475.2</v>
      </c>
      <c r="M88" s="39">
        <f t="shared" si="15"/>
        <v>448.8</v>
      </c>
    </row>
    <row r="89" spans="1:13">
      <c r="A89" s="184" t="s">
        <v>77</v>
      </c>
      <c r="B89" s="185" t="s">
        <v>77</v>
      </c>
      <c r="C89" s="185" t="s">
        <v>77</v>
      </c>
      <c r="D89" s="185" t="s">
        <v>77</v>
      </c>
      <c r="E89" s="185" t="s">
        <v>77</v>
      </c>
      <c r="F89" s="185" t="s">
        <v>77</v>
      </c>
      <c r="G89" s="185" t="s">
        <v>77</v>
      </c>
      <c r="H89" s="186" t="s">
        <v>77</v>
      </c>
      <c r="I89" s="57">
        <v>384</v>
      </c>
      <c r="J89" s="8">
        <f t="shared" si="17"/>
        <v>364.8</v>
      </c>
      <c r="K89" s="38">
        <f t="shared" si="13"/>
        <v>357.12</v>
      </c>
      <c r="L89" s="38">
        <f t="shared" si="14"/>
        <v>345.6</v>
      </c>
      <c r="M89" s="39">
        <f t="shared" si="15"/>
        <v>326.39999999999998</v>
      </c>
    </row>
    <row r="90" spans="1:13">
      <c r="A90" s="184" t="s">
        <v>78</v>
      </c>
      <c r="B90" s="185" t="s">
        <v>78</v>
      </c>
      <c r="C90" s="185" t="s">
        <v>78</v>
      </c>
      <c r="D90" s="185" t="s">
        <v>78</v>
      </c>
      <c r="E90" s="185" t="s">
        <v>78</v>
      </c>
      <c r="F90" s="185" t="s">
        <v>78</v>
      </c>
      <c r="G90" s="185" t="s">
        <v>78</v>
      </c>
      <c r="H90" s="186" t="s">
        <v>78</v>
      </c>
      <c r="I90" s="57">
        <v>134</v>
      </c>
      <c r="J90" s="8">
        <f t="shared" si="17"/>
        <v>127.3</v>
      </c>
      <c r="K90" s="38">
        <f t="shared" si="13"/>
        <v>124.62</v>
      </c>
      <c r="L90" s="38">
        <f t="shared" si="14"/>
        <v>120.6</v>
      </c>
      <c r="M90" s="39">
        <f t="shared" si="15"/>
        <v>113.9</v>
      </c>
    </row>
    <row r="91" spans="1:13">
      <c r="A91" s="184" t="s">
        <v>79</v>
      </c>
      <c r="B91" s="185" t="s">
        <v>79</v>
      </c>
      <c r="C91" s="185" t="s">
        <v>79</v>
      </c>
      <c r="D91" s="185" t="s">
        <v>79</v>
      </c>
      <c r="E91" s="185" t="s">
        <v>79</v>
      </c>
      <c r="F91" s="185" t="s">
        <v>79</v>
      </c>
      <c r="G91" s="185" t="s">
        <v>79</v>
      </c>
      <c r="H91" s="186" t="s">
        <v>79</v>
      </c>
      <c r="I91" s="57">
        <v>230</v>
      </c>
      <c r="J91" s="8">
        <f t="shared" si="17"/>
        <v>218.5</v>
      </c>
      <c r="K91" s="38">
        <f t="shared" si="13"/>
        <v>213.9</v>
      </c>
      <c r="L91" s="38">
        <f t="shared" si="14"/>
        <v>207</v>
      </c>
      <c r="M91" s="39">
        <f t="shared" si="15"/>
        <v>195.5</v>
      </c>
    </row>
    <row r="92" spans="1:13">
      <c r="A92" s="184" t="s">
        <v>80</v>
      </c>
      <c r="B92" s="185" t="s">
        <v>80</v>
      </c>
      <c r="C92" s="185" t="s">
        <v>80</v>
      </c>
      <c r="D92" s="185" t="s">
        <v>80</v>
      </c>
      <c r="E92" s="185" t="s">
        <v>80</v>
      </c>
      <c r="F92" s="185" t="s">
        <v>80</v>
      </c>
      <c r="G92" s="185" t="s">
        <v>80</v>
      </c>
      <c r="H92" s="186" t="s">
        <v>80</v>
      </c>
      <c r="I92" s="57">
        <v>70</v>
      </c>
      <c r="J92" s="8">
        <f t="shared" si="17"/>
        <v>66.5</v>
      </c>
      <c r="K92" s="38">
        <f t="shared" si="13"/>
        <v>65.099999999999994</v>
      </c>
      <c r="L92" s="38">
        <f t="shared" si="14"/>
        <v>63</v>
      </c>
      <c r="M92" s="39">
        <f t="shared" si="15"/>
        <v>59.5</v>
      </c>
    </row>
    <row r="93" spans="1:13">
      <c r="A93" s="184" t="s">
        <v>81</v>
      </c>
      <c r="B93" s="185" t="s">
        <v>81</v>
      </c>
      <c r="C93" s="185" t="s">
        <v>81</v>
      </c>
      <c r="D93" s="185" t="s">
        <v>81</v>
      </c>
      <c r="E93" s="185" t="s">
        <v>81</v>
      </c>
      <c r="F93" s="185" t="s">
        <v>81</v>
      </c>
      <c r="G93" s="185" t="s">
        <v>81</v>
      </c>
      <c r="H93" s="186" t="s">
        <v>81</v>
      </c>
      <c r="I93" s="57">
        <v>92</v>
      </c>
      <c r="J93" s="8">
        <f t="shared" si="17"/>
        <v>87.4</v>
      </c>
      <c r="K93" s="38">
        <f t="shared" si="13"/>
        <v>85.56</v>
      </c>
      <c r="L93" s="38">
        <f t="shared" si="14"/>
        <v>82.8</v>
      </c>
      <c r="M93" s="39">
        <f t="shared" si="15"/>
        <v>78.2</v>
      </c>
    </row>
    <row r="94" spans="1:13">
      <c r="A94" s="184" t="s">
        <v>82</v>
      </c>
      <c r="B94" s="185" t="s">
        <v>82</v>
      </c>
      <c r="C94" s="185" t="s">
        <v>82</v>
      </c>
      <c r="D94" s="185" t="s">
        <v>82</v>
      </c>
      <c r="E94" s="185" t="s">
        <v>82</v>
      </c>
      <c r="F94" s="185" t="s">
        <v>82</v>
      </c>
      <c r="G94" s="185" t="s">
        <v>82</v>
      </c>
      <c r="H94" s="186" t="s">
        <v>82</v>
      </c>
      <c r="I94" s="57">
        <v>346</v>
      </c>
      <c r="J94" s="8">
        <f t="shared" ref="J94:J96" si="18">I94-(I94*5%)</f>
        <v>328.7</v>
      </c>
      <c r="K94" s="38">
        <f t="shared" si="13"/>
        <v>321.77999999999997</v>
      </c>
      <c r="L94" s="38">
        <f t="shared" si="14"/>
        <v>311.39999999999998</v>
      </c>
      <c r="M94" s="39">
        <f t="shared" si="15"/>
        <v>294.10000000000002</v>
      </c>
    </row>
    <row r="95" spans="1:13">
      <c r="A95" s="184" t="s">
        <v>83</v>
      </c>
      <c r="B95" s="185" t="s">
        <v>83</v>
      </c>
      <c r="C95" s="185" t="s">
        <v>83</v>
      </c>
      <c r="D95" s="185" t="s">
        <v>83</v>
      </c>
      <c r="E95" s="185" t="s">
        <v>83</v>
      </c>
      <c r="F95" s="185" t="s">
        <v>83</v>
      </c>
      <c r="G95" s="185" t="s">
        <v>83</v>
      </c>
      <c r="H95" s="186" t="s">
        <v>83</v>
      </c>
      <c r="I95" s="57">
        <v>192</v>
      </c>
      <c r="J95" s="8">
        <f t="shared" si="18"/>
        <v>182.4</v>
      </c>
      <c r="K95" s="38">
        <f t="shared" si="13"/>
        <v>178.56</v>
      </c>
      <c r="L95" s="38">
        <f t="shared" si="14"/>
        <v>172.8</v>
      </c>
      <c r="M95" s="39">
        <f t="shared" si="15"/>
        <v>163.19999999999999</v>
      </c>
    </row>
    <row r="96" spans="1:13" ht="15.75" thickBot="1">
      <c r="A96" s="198" t="s">
        <v>84</v>
      </c>
      <c r="B96" s="199" t="s">
        <v>84</v>
      </c>
      <c r="C96" s="199" t="s">
        <v>84</v>
      </c>
      <c r="D96" s="199" t="s">
        <v>84</v>
      </c>
      <c r="E96" s="199" t="s">
        <v>84</v>
      </c>
      <c r="F96" s="199" t="s">
        <v>84</v>
      </c>
      <c r="G96" s="199" t="s">
        <v>84</v>
      </c>
      <c r="H96" s="200" t="s">
        <v>84</v>
      </c>
      <c r="I96" s="90">
        <v>264</v>
      </c>
      <c r="J96" s="40">
        <f t="shared" si="18"/>
        <v>250.8</v>
      </c>
      <c r="K96" s="41">
        <f t="shared" si="13"/>
        <v>245.52</v>
      </c>
      <c r="L96" s="41">
        <f t="shared" si="14"/>
        <v>237.6</v>
      </c>
      <c r="M96" s="42">
        <f t="shared" si="15"/>
        <v>224.4</v>
      </c>
    </row>
    <row r="97" spans="1:14" ht="19.5" thickBot="1">
      <c r="A97" s="187" t="s">
        <v>316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9"/>
    </row>
    <row r="98" spans="1:14">
      <c r="A98" s="201" t="s">
        <v>316</v>
      </c>
      <c r="B98" s="202" t="s">
        <v>82</v>
      </c>
      <c r="C98" s="202" t="s">
        <v>82</v>
      </c>
      <c r="D98" s="202" t="s">
        <v>82</v>
      </c>
      <c r="E98" s="202" t="s">
        <v>82</v>
      </c>
      <c r="F98" s="202" t="s">
        <v>82</v>
      </c>
      <c r="G98" s="202" t="s">
        <v>82</v>
      </c>
      <c r="H98" s="203" t="s">
        <v>82</v>
      </c>
      <c r="I98" s="66">
        <v>140</v>
      </c>
      <c r="J98" s="13">
        <f t="shared" si="17"/>
        <v>133</v>
      </c>
      <c r="K98" s="43">
        <f t="shared" si="13"/>
        <v>130.19999999999999</v>
      </c>
      <c r="L98" s="43">
        <f t="shared" si="14"/>
        <v>126</v>
      </c>
      <c r="M98" s="44">
        <f t="shared" si="15"/>
        <v>119</v>
      </c>
    </row>
    <row r="99" spans="1:14">
      <c r="A99" s="184" t="s">
        <v>317</v>
      </c>
      <c r="B99" s="185"/>
      <c r="C99" s="185"/>
      <c r="D99" s="185"/>
      <c r="E99" s="185"/>
      <c r="F99" s="185"/>
      <c r="G99" s="185"/>
      <c r="H99" s="186"/>
      <c r="I99" s="57">
        <v>132</v>
      </c>
      <c r="J99" s="8">
        <f t="shared" si="17"/>
        <v>125.4</v>
      </c>
      <c r="K99" s="38">
        <f t="shared" si="13"/>
        <v>122.76</v>
      </c>
      <c r="L99" s="38">
        <f t="shared" si="14"/>
        <v>118.8</v>
      </c>
      <c r="M99" s="39">
        <f t="shared" si="15"/>
        <v>112.2</v>
      </c>
    </row>
    <row r="100" spans="1:14" ht="15.75" thickBot="1">
      <c r="A100" s="198" t="s">
        <v>318</v>
      </c>
      <c r="B100" s="199"/>
      <c r="C100" s="199"/>
      <c r="D100" s="199"/>
      <c r="E100" s="199"/>
      <c r="F100" s="199"/>
      <c r="G100" s="199"/>
      <c r="H100" s="200"/>
      <c r="I100" s="90">
        <v>132</v>
      </c>
      <c r="J100" s="40">
        <f t="shared" si="17"/>
        <v>125.4</v>
      </c>
      <c r="K100" s="41">
        <f t="shared" si="13"/>
        <v>122.76</v>
      </c>
      <c r="L100" s="41">
        <f t="shared" si="14"/>
        <v>118.8</v>
      </c>
      <c r="M100" s="42">
        <f t="shared" si="15"/>
        <v>112.2</v>
      </c>
    </row>
    <row r="101" spans="1:14" ht="19.5" thickBot="1">
      <c r="A101" s="187" t="s">
        <v>85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9"/>
    </row>
    <row r="102" spans="1:14">
      <c r="A102" s="182" t="s">
        <v>92</v>
      </c>
      <c r="B102" s="183" t="s">
        <v>91</v>
      </c>
      <c r="C102" s="183" t="s">
        <v>91</v>
      </c>
      <c r="D102" s="183" t="s">
        <v>91</v>
      </c>
      <c r="E102" s="183" t="s">
        <v>91</v>
      </c>
      <c r="F102" s="183" t="s">
        <v>91</v>
      </c>
      <c r="G102" s="183" t="s">
        <v>91</v>
      </c>
      <c r="H102" s="183" t="s">
        <v>91</v>
      </c>
      <c r="I102" s="137">
        <v>29</v>
      </c>
      <c r="J102" s="120">
        <f t="shared" si="17"/>
        <v>27.55</v>
      </c>
      <c r="K102" s="43">
        <f t="shared" si="13"/>
        <v>26.97</v>
      </c>
      <c r="L102" s="43">
        <f t="shared" si="14"/>
        <v>26.1</v>
      </c>
      <c r="M102" s="44">
        <f t="shared" si="15"/>
        <v>24.65</v>
      </c>
    </row>
    <row r="103" spans="1:14">
      <c r="A103" s="210" t="s">
        <v>87</v>
      </c>
      <c r="B103" s="211" t="s">
        <v>86</v>
      </c>
      <c r="C103" s="211" t="s">
        <v>86</v>
      </c>
      <c r="D103" s="211" t="s">
        <v>86</v>
      </c>
      <c r="E103" s="211" t="s">
        <v>86</v>
      </c>
      <c r="F103" s="211" t="s">
        <v>86</v>
      </c>
      <c r="G103" s="211" t="s">
        <v>86</v>
      </c>
      <c r="H103" s="212" t="s">
        <v>86</v>
      </c>
      <c r="I103" s="75">
        <v>211</v>
      </c>
      <c r="J103" s="114">
        <f t="shared" si="17"/>
        <v>200.45</v>
      </c>
      <c r="K103" s="38">
        <f t="shared" si="13"/>
        <v>196.23</v>
      </c>
      <c r="L103" s="38">
        <f t="shared" si="14"/>
        <v>189.9</v>
      </c>
      <c r="M103" s="39">
        <f t="shared" si="15"/>
        <v>179.35</v>
      </c>
      <c r="N103" s="72"/>
    </row>
    <row r="104" spans="1:14">
      <c r="A104" s="207" t="s">
        <v>86</v>
      </c>
      <c r="B104" s="208" t="s">
        <v>87</v>
      </c>
      <c r="C104" s="208" t="s">
        <v>87</v>
      </c>
      <c r="D104" s="208" t="s">
        <v>87</v>
      </c>
      <c r="E104" s="208" t="s">
        <v>87</v>
      </c>
      <c r="F104" s="208" t="s">
        <v>87</v>
      </c>
      <c r="G104" s="208" t="s">
        <v>87</v>
      </c>
      <c r="H104" s="209" t="s">
        <v>87</v>
      </c>
      <c r="I104" s="75">
        <v>370</v>
      </c>
      <c r="J104" s="114">
        <f t="shared" si="17"/>
        <v>351.5</v>
      </c>
      <c r="K104" s="38">
        <f t="shared" ref="K104:K172" si="19">I104-(I104*7%)</f>
        <v>344.1</v>
      </c>
      <c r="L104" s="38">
        <f t="shared" ref="L104:L172" si="20">I104-(I104*10%)</f>
        <v>333</v>
      </c>
      <c r="M104" s="39">
        <f t="shared" ref="M104:M172" si="21">I104-(I104*15%)</f>
        <v>314.5</v>
      </c>
    </row>
    <row r="105" spans="1:14">
      <c r="A105" s="207" t="s">
        <v>93</v>
      </c>
      <c r="B105" s="208" t="s">
        <v>88</v>
      </c>
      <c r="C105" s="208" t="s">
        <v>88</v>
      </c>
      <c r="D105" s="208" t="s">
        <v>88</v>
      </c>
      <c r="E105" s="208" t="s">
        <v>88</v>
      </c>
      <c r="F105" s="208" t="s">
        <v>88</v>
      </c>
      <c r="G105" s="208" t="s">
        <v>88</v>
      </c>
      <c r="H105" s="209" t="s">
        <v>88</v>
      </c>
      <c r="I105" s="75">
        <v>211</v>
      </c>
      <c r="J105" s="114">
        <f t="shared" si="17"/>
        <v>200.45</v>
      </c>
      <c r="K105" s="38">
        <f t="shared" si="19"/>
        <v>196.23</v>
      </c>
      <c r="L105" s="38">
        <f t="shared" si="20"/>
        <v>189.9</v>
      </c>
      <c r="M105" s="39">
        <f t="shared" si="21"/>
        <v>179.35</v>
      </c>
    </row>
    <row r="106" spans="1:14">
      <c r="A106" s="207" t="s">
        <v>94</v>
      </c>
      <c r="B106" s="208" t="s">
        <v>89</v>
      </c>
      <c r="C106" s="208" t="s">
        <v>89</v>
      </c>
      <c r="D106" s="208" t="s">
        <v>89</v>
      </c>
      <c r="E106" s="208" t="s">
        <v>89</v>
      </c>
      <c r="F106" s="208" t="s">
        <v>89</v>
      </c>
      <c r="G106" s="208" t="s">
        <v>89</v>
      </c>
      <c r="H106" s="209" t="s">
        <v>89</v>
      </c>
      <c r="I106" s="75">
        <v>370</v>
      </c>
      <c r="J106" s="114">
        <f t="shared" si="17"/>
        <v>351.5</v>
      </c>
      <c r="K106" s="38">
        <f t="shared" si="19"/>
        <v>344.1</v>
      </c>
      <c r="L106" s="38">
        <f t="shared" si="20"/>
        <v>333</v>
      </c>
      <c r="M106" s="39">
        <f t="shared" si="21"/>
        <v>314.5</v>
      </c>
    </row>
    <row r="107" spans="1:14" ht="15.75" thickBot="1">
      <c r="A107" s="216" t="s">
        <v>90</v>
      </c>
      <c r="B107" s="217" t="s">
        <v>90</v>
      </c>
      <c r="C107" s="217" t="s">
        <v>90</v>
      </c>
      <c r="D107" s="217" t="s">
        <v>90</v>
      </c>
      <c r="E107" s="217" t="s">
        <v>90</v>
      </c>
      <c r="F107" s="217" t="s">
        <v>90</v>
      </c>
      <c r="G107" s="217" t="s">
        <v>90</v>
      </c>
      <c r="H107" s="218" t="s">
        <v>90</v>
      </c>
      <c r="I107" s="138">
        <v>207</v>
      </c>
      <c r="J107" s="126">
        <f t="shared" si="17"/>
        <v>196.65</v>
      </c>
      <c r="K107" s="41">
        <f t="shared" si="19"/>
        <v>192.51</v>
      </c>
      <c r="L107" s="41">
        <f t="shared" si="20"/>
        <v>186.3</v>
      </c>
      <c r="M107" s="42">
        <f t="shared" si="21"/>
        <v>175.95</v>
      </c>
    </row>
    <row r="108" spans="1:14" ht="19.5" thickBot="1">
      <c r="A108" s="187" t="s">
        <v>95</v>
      </c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9"/>
    </row>
    <row r="109" spans="1:14">
      <c r="A109" s="215" t="s">
        <v>96</v>
      </c>
      <c r="B109" s="215" t="s">
        <v>96</v>
      </c>
      <c r="C109" s="215" t="s">
        <v>96</v>
      </c>
      <c r="D109" s="215" t="s">
        <v>96</v>
      </c>
      <c r="E109" s="215" t="s">
        <v>96</v>
      </c>
      <c r="F109" s="215" t="s">
        <v>96</v>
      </c>
      <c r="G109" s="215" t="s">
        <v>96</v>
      </c>
      <c r="H109" s="201" t="s">
        <v>96</v>
      </c>
      <c r="I109" s="80">
        <v>288</v>
      </c>
      <c r="J109" s="13">
        <f>I109-(I109*5%)</f>
        <v>273.60000000000002</v>
      </c>
      <c r="K109" s="43">
        <f t="shared" si="19"/>
        <v>267.83999999999997</v>
      </c>
      <c r="L109" s="43">
        <f t="shared" si="20"/>
        <v>259.2</v>
      </c>
      <c r="M109" s="44">
        <f t="shared" si="21"/>
        <v>244.8</v>
      </c>
    </row>
    <row r="110" spans="1:14">
      <c r="A110" s="201" t="s">
        <v>284</v>
      </c>
      <c r="B110" s="202" t="s">
        <v>96</v>
      </c>
      <c r="C110" s="202" t="s">
        <v>96</v>
      </c>
      <c r="D110" s="202" t="s">
        <v>96</v>
      </c>
      <c r="E110" s="202" t="s">
        <v>96</v>
      </c>
      <c r="F110" s="202" t="s">
        <v>96</v>
      </c>
      <c r="G110" s="202" t="s">
        <v>96</v>
      </c>
      <c r="H110" s="203" t="s">
        <v>96</v>
      </c>
      <c r="I110" s="81">
        <v>312</v>
      </c>
      <c r="J110" s="8">
        <f>I110-(I110*5%)</f>
        <v>296.39999999999998</v>
      </c>
      <c r="K110" s="38">
        <f t="shared" si="19"/>
        <v>290.15999999999997</v>
      </c>
      <c r="L110" s="38">
        <f t="shared" si="20"/>
        <v>280.8</v>
      </c>
      <c r="M110" s="39">
        <f t="shared" si="21"/>
        <v>265.2</v>
      </c>
    </row>
    <row r="111" spans="1:14">
      <c r="A111" s="207" t="s">
        <v>97</v>
      </c>
      <c r="B111" s="208" t="s">
        <v>97</v>
      </c>
      <c r="C111" s="208" t="s">
        <v>97</v>
      </c>
      <c r="D111" s="208" t="s">
        <v>97</v>
      </c>
      <c r="E111" s="208" t="s">
        <v>97</v>
      </c>
      <c r="F111" s="208" t="s">
        <v>97</v>
      </c>
      <c r="G111" s="208" t="s">
        <v>97</v>
      </c>
      <c r="H111" s="209" t="s">
        <v>97</v>
      </c>
      <c r="I111" s="115">
        <v>118</v>
      </c>
      <c r="J111" s="114">
        <f>I111-(I111*5%)</f>
        <v>112.1</v>
      </c>
      <c r="K111" s="38">
        <f t="shared" si="19"/>
        <v>109.74</v>
      </c>
      <c r="L111" s="38">
        <f t="shared" si="20"/>
        <v>106.2</v>
      </c>
      <c r="M111" s="39">
        <f t="shared" si="21"/>
        <v>100.3</v>
      </c>
    </row>
    <row r="112" spans="1:14">
      <c r="A112" s="207" t="s">
        <v>103</v>
      </c>
      <c r="B112" s="208" t="s">
        <v>102</v>
      </c>
      <c r="C112" s="208" t="s">
        <v>102</v>
      </c>
      <c r="D112" s="208" t="s">
        <v>102</v>
      </c>
      <c r="E112" s="208" t="s">
        <v>102</v>
      </c>
      <c r="F112" s="208" t="s">
        <v>102</v>
      </c>
      <c r="G112" s="208" t="s">
        <v>102</v>
      </c>
      <c r="H112" s="209" t="s">
        <v>102</v>
      </c>
      <c r="I112" s="115">
        <v>308</v>
      </c>
      <c r="J112" s="114">
        <f t="shared" si="17"/>
        <v>292.60000000000002</v>
      </c>
      <c r="K112" s="38">
        <f t="shared" si="19"/>
        <v>286.44</v>
      </c>
      <c r="L112" s="38">
        <f t="shared" si="20"/>
        <v>277.2</v>
      </c>
      <c r="M112" s="39">
        <f t="shared" si="21"/>
        <v>261.8</v>
      </c>
    </row>
    <row r="113" spans="1:13">
      <c r="A113" s="207" t="s">
        <v>143</v>
      </c>
      <c r="B113" s="208" t="s">
        <v>98</v>
      </c>
      <c r="C113" s="208" t="s">
        <v>98</v>
      </c>
      <c r="D113" s="208" t="s">
        <v>98</v>
      </c>
      <c r="E113" s="208" t="s">
        <v>98</v>
      </c>
      <c r="F113" s="208" t="s">
        <v>98</v>
      </c>
      <c r="G113" s="208" t="s">
        <v>98</v>
      </c>
      <c r="H113" s="209" t="s">
        <v>98</v>
      </c>
      <c r="I113" s="115">
        <v>115</v>
      </c>
      <c r="J113" s="114">
        <f t="shared" si="17"/>
        <v>109.25</v>
      </c>
      <c r="K113" s="38">
        <f t="shared" si="19"/>
        <v>106.95</v>
      </c>
      <c r="L113" s="38">
        <f t="shared" si="20"/>
        <v>103.5</v>
      </c>
      <c r="M113" s="39">
        <f t="shared" si="21"/>
        <v>97.75</v>
      </c>
    </row>
    <row r="114" spans="1:13">
      <c r="A114" s="207" t="s">
        <v>144</v>
      </c>
      <c r="B114" s="208" t="s">
        <v>99</v>
      </c>
      <c r="C114" s="208" t="s">
        <v>99</v>
      </c>
      <c r="D114" s="208" t="s">
        <v>99</v>
      </c>
      <c r="E114" s="208" t="s">
        <v>99</v>
      </c>
      <c r="F114" s="208" t="s">
        <v>99</v>
      </c>
      <c r="G114" s="208" t="s">
        <v>99</v>
      </c>
      <c r="H114" s="209" t="s">
        <v>99</v>
      </c>
      <c r="I114" s="115">
        <v>264</v>
      </c>
      <c r="J114" s="114">
        <f t="shared" si="17"/>
        <v>250.8</v>
      </c>
      <c r="K114" s="38">
        <f t="shared" si="19"/>
        <v>245.52</v>
      </c>
      <c r="L114" s="38">
        <f t="shared" si="20"/>
        <v>237.6</v>
      </c>
      <c r="M114" s="39">
        <f t="shared" si="21"/>
        <v>224.4</v>
      </c>
    </row>
    <row r="115" spans="1:13">
      <c r="A115" s="207" t="s">
        <v>100</v>
      </c>
      <c r="B115" s="208" t="s">
        <v>100</v>
      </c>
      <c r="C115" s="208" t="s">
        <v>100</v>
      </c>
      <c r="D115" s="208" t="s">
        <v>100</v>
      </c>
      <c r="E115" s="208" t="s">
        <v>100</v>
      </c>
      <c r="F115" s="208" t="s">
        <v>100</v>
      </c>
      <c r="G115" s="208" t="s">
        <v>100</v>
      </c>
      <c r="H115" s="209" t="s">
        <v>100</v>
      </c>
      <c r="I115" s="115">
        <v>216</v>
      </c>
      <c r="J115" s="114">
        <f t="shared" si="17"/>
        <v>205.2</v>
      </c>
      <c r="K115" s="38">
        <f t="shared" si="19"/>
        <v>200.88</v>
      </c>
      <c r="L115" s="38">
        <f t="shared" si="20"/>
        <v>194.4</v>
      </c>
      <c r="M115" s="39">
        <f t="shared" si="21"/>
        <v>183.6</v>
      </c>
    </row>
    <row r="116" spans="1:13">
      <c r="A116" s="191" t="s">
        <v>101</v>
      </c>
      <c r="B116" s="191" t="s">
        <v>101</v>
      </c>
      <c r="C116" s="191" t="s">
        <v>101</v>
      </c>
      <c r="D116" s="191" t="s">
        <v>101</v>
      </c>
      <c r="E116" s="191" t="s">
        <v>101</v>
      </c>
      <c r="F116" s="191" t="s">
        <v>101</v>
      </c>
      <c r="G116" s="191" t="s">
        <v>101</v>
      </c>
      <c r="H116" s="191" t="s">
        <v>101</v>
      </c>
      <c r="I116" s="81">
        <v>216</v>
      </c>
      <c r="J116" s="8">
        <f t="shared" si="17"/>
        <v>205.2</v>
      </c>
      <c r="K116" s="38">
        <f t="shared" si="19"/>
        <v>200.88</v>
      </c>
      <c r="L116" s="38">
        <f t="shared" si="20"/>
        <v>194.4</v>
      </c>
      <c r="M116" s="38">
        <f t="shared" si="21"/>
        <v>183.6</v>
      </c>
    </row>
    <row r="117" spans="1:13">
      <c r="A117" s="285" t="s">
        <v>740</v>
      </c>
      <c r="B117" s="285"/>
      <c r="C117" s="285"/>
      <c r="D117" s="285"/>
      <c r="E117" s="285"/>
      <c r="F117" s="285"/>
      <c r="G117" s="285"/>
      <c r="H117" s="285"/>
      <c r="I117" s="81">
        <v>230</v>
      </c>
      <c r="J117" s="8">
        <f t="shared" si="17"/>
        <v>218.5</v>
      </c>
      <c r="K117" s="38">
        <f t="shared" si="19"/>
        <v>213.9</v>
      </c>
      <c r="L117" s="38">
        <f t="shared" si="20"/>
        <v>207</v>
      </c>
      <c r="M117" s="38">
        <f t="shared" si="21"/>
        <v>195.5</v>
      </c>
    </row>
    <row r="118" spans="1:13" ht="19.5" thickBot="1">
      <c r="A118" s="192" t="s">
        <v>104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4"/>
    </row>
    <row r="119" spans="1:13">
      <c r="A119" s="210" t="s">
        <v>124</v>
      </c>
      <c r="B119" s="211"/>
      <c r="C119" s="211"/>
      <c r="D119" s="211"/>
      <c r="E119" s="211"/>
      <c r="F119" s="211"/>
      <c r="G119" s="211"/>
      <c r="H119" s="212"/>
      <c r="I119" s="134">
        <v>348</v>
      </c>
      <c r="J119" s="13">
        <f>I119-(I119*5%)</f>
        <v>330.6</v>
      </c>
      <c r="K119" s="43">
        <f t="shared" si="19"/>
        <v>323.64</v>
      </c>
      <c r="L119" s="43">
        <f t="shared" si="20"/>
        <v>313.2</v>
      </c>
      <c r="M119" s="44">
        <f t="shared" si="21"/>
        <v>295.8</v>
      </c>
    </row>
    <row r="120" spans="1:13">
      <c r="A120" s="207" t="s">
        <v>126</v>
      </c>
      <c r="B120" s="208"/>
      <c r="C120" s="208"/>
      <c r="D120" s="208"/>
      <c r="E120" s="208"/>
      <c r="F120" s="208"/>
      <c r="G120" s="208"/>
      <c r="H120" s="209"/>
      <c r="I120" s="135">
        <v>148</v>
      </c>
      <c r="J120" s="8">
        <f t="shared" ref="J120:J137" si="22">I120-(I120*5%)</f>
        <v>140.6</v>
      </c>
      <c r="K120" s="38">
        <f t="shared" si="19"/>
        <v>137.63999999999999</v>
      </c>
      <c r="L120" s="38">
        <f t="shared" si="20"/>
        <v>133.19999999999999</v>
      </c>
      <c r="M120" s="39">
        <f t="shared" si="21"/>
        <v>125.8</v>
      </c>
    </row>
    <row r="121" spans="1:13">
      <c r="A121" s="207" t="s">
        <v>125</v>
      </c>
      <c r="B121" s="208"/>
      <c r="C121" s="208"/>
      <c r="D121" s="208"/>
      <c r="E121" s="208"/>
      <c r="F121" s="208"/>
      <c r="G121" s="208"/>
      <c r="H121" s="209"/>
      <c r="I121" s="135">
        <v>132</v>
      </c>
      <c r="J121" s="8">
        <f t="shared" si="22"/>
        <v>125.4</v>
      </c>
      <c r="K121" s="38">
        <f t="shared" si="19"/>
        <v>122.76</v>
      </c>
      <c r="L121" s="38">
        <f t="shared" si="20"/>
        <v>118.8</v>
      </c>
      <c r="M121" s="39">
        <f t="shared" si="21"/>
        <v>112.2</v>
      </c>
    </row>
    <row r="122" spans="1:13">
      <c r="A122" s="207" t="s">
        <v>127</v>
      </c>
      <c r="B122" s="208"/>
      <c r="C122" s="208"/>
      <c r="D122" s="208"/>
      <c r="E122" s="208"/>
      <c r="F122" s="208"/>
      <c r="G122" s="208"/>
      <c r="H122" s="209"/>
      <c r="I122" s="135">
        <v>220</v>
      </c>
      <c r="J122" s="8">
        <f t="shared" si="22"/>
        <v>209</v>
      </c>
      <c r="K122" s="38">
        <f t="shared" si="19"/>
        <v>204.6</v>
      </c>
      <c r="L122" s="38">
        <f t="shared" si="20"/>
        <v>198</v>
      </c>
      <c r="M122" s="39">
        <f t="shared" si="21"/>
        <v>187</v>
      </c>
    </row>
    <row r="123" spans="1:13">
      <c r="A123" s="207" t="s">
        <v>137</v>
      </c>
      <c r="B123" s="208"/>
      <c r="C123" s="208"/>
      <c r="D123" s="208"/>
      <c r="E123" s="208"/>
      <c r="F123" s="208"/>
      <c r="G123" s="208"/>
      <c r="H123" s="209"/>
      <c r="I123" s="135">
        <v>267</v>
      </c>
      <c r="J123" s="8">
        <f t="shared" si="22"/>
        <v>253.65</v>
      </c>
      <c r="K123" s="38">
        <f t="shared" si="19"/>
        <v>248.31</v>
      </c>
      <c r="L123" s="38">
        <f t="shared" si="20"/>
        <v>240.3</v>
      </c>
      <c r="M123" s="39">
        <f t="shared" si="21"/>
        <v>226.95</v>
      </c>
    </row>
    <row r="124" spans="1:13">
      <c r="A124" s="207" t="s">
        <v>128</v>
      </c>
      <c r="B124" s="208"/>
      <c r="C124" s="208"/>
      <c r="D124" s="208"/>
      <c r="E124" s="208"/>
      <c r="F124" s="208"/>
      <c r="G124" s="208"/>
      <c r="H124" s="209"/>
      <c r="I124" s="135">
        <v>115</v>
      </c>
      <c r="J124" s="8">
        <f t="shared" si="22"/>
        <v>109.25</v>
      </c>
      <c r="K124" s="38">
        <f t="shared" si="19"/>
        <v>106.95</v>
      </c>
      <c r="L124" s="38">
        <f t="shared" si="20"/>
        <v>103.5</v>
      </c>
      <c r="M124" s="39">
        <f t="shared" si="21"/>
        <v>97.75</v>
      </c>
    </row>
    <row r="125" spans="1:13">
      <c r="A125" s="207" t="s">
        <v>136</v>
      </c>
      <c r="B125" s="208"/>
      <c r="C125" s="208"/>
      <c r="D125" s="208"/>
      <c r="E125" s="208"/>
      <c r="F125" s="208"/>
      <c r="G125" s="208"/>
      <c r="H125" s="209"/>
      <c r="I125" s="135">
        <v>115</v>
      </c>
      <c r="J125" s="8">
        <f t="shared" si="22"/>
        <v>109.25</v>
      </c>
      <c r="K125" s="38">
        <f t="shared" si="19"/>
        <v>106.95</v>
      </c>
      <c r="L125" s="38">
        <f t="shared" si="20"/>
        <v>103.5</v>
      </c>
      <c r="M125" s="39">
        <f t="shared" si="21"/>
        <v>97.75</v>
      </c>
    </row>
    <row r="126" spans="1:13">
      <c r="A126" s="207" t="s">
        <v>131</v>
      </c>
      <c r="B126" s="208"/>
      <c r="C126" s="208"/>
      <c r="D126" s="208"/>
      <c r="E126" s="208"/>
      <c r="F126" s="208"/>
      <c r="G126" s="208"/>
      <c r="H126" s="209"/>
      <c r="I126" s="135">
        <v>403.1</v>
      </c>
      <c r="J126" s="8">
        <f t="shared" si="22"/>
        <v>382.94500000000005</v>
      </c>
      <c r="K126" s="38">
        <f t="shared" si="19"/>
        <v>374.88300000000004</v>
      </c>
      <c r="L126" s="38">
        <f t="shared" si="20"/>
        <v>362.79</v>
      </c>
      <c r="M126" s="39">
        <f t="shared" si="21"/>
        <v>342.63499999999999</v>
      </c>
    </row>
    <row r="127" spans="1:13">
      <c r="A127" s="207" t="s">
        <v>138</v>
      </c>
      <c r="B127" s="208"/>
      <c r="C127" s="208"/>
      <c r="D127" s="208"/>
      <c r="E127" s="208"/>
      <c r="F127" s="208"/>
      <c r="G127" s="208"/>
      <c r="H127" s="209"/>
      <c r="I127" s="135">
        <v>435</v>
      </c>
      <c r="J127" s="8">
        <f t="shared" si="22"/>
        <v>413.25</v>
      </c>
      <c r="K127" s="38">
        <f t="shared" si="19"/>
        <v>404.55</v>
      </c>
      <c r="L127" s="38">
        <f t="shared" si="20"/>
        <v>391.5</v>
      </c>
      <c r="M127" s="39">
        <f t="shared" si="21"/>
        <v>369.75</v>
      </c>
    </row>
    <row r="128" spans="1:13">
      <c r="A128" s="207" t="s">
        <v>129</v>
      </c>
      <c r="B128" s="208"/>
      <c r="C128" s="208"/>
      <c r="D128" s="208"/>
      <c r="E128" s="208"/>
      <c r="F128" s="208"/>
      <c r="G128" s="208"/>
      <c r="H128" s="209"/>
      <c r="I128" s="135">
        <v>190</v>
      </c>
      <c r="J128" s="8">
        <f t="shared" si="22"/>
        <v>180.5</v>
      </c>
      <c r="K128" s="38">
        <f t="shared" si="19"/>
        <v>176.7</v>
      </c>
      <c r="L128" s="38">
        <f t="shared" si="20"/>
        <v>171</v>
      </c>
      <c r="M128" s="39">
        <f t="shared" si="21"/>
        <v>161.5</v>
      </c>
    </row>
    <row r="129" spans="1:21">
      <c r="A129" s="204" t="s">
        <v>130</v>
      </c>
      <c r="B129" s="205"/>
      <c r="C129" s="205"/>
      <c r="D129" s="205"/>
      <c r="E129" s="205"/>
      <c r="F129" s="205"/>
      <c r="G129" s="205"/>
      <c r="H129" s="206"/>
      <c r="I129" s="135">
        <v>261</v>
      </c>
      <c r="J129" s="8">
        <f t="shared" si="22"/>
        <v>247.95</v>
      </c>
      <c r="K129" s="38">
        <f t="shared" si="19"/>
        <v>242.73</v>
      </c>
      <c r="L129" s="38">
        <f t="shared" si="20"/>
        <v>234.9</v>
      </c>
      <c r="M129" s="39">
        <f t="shared" si="21"/>
        <v>221.85</v>
      </c>
    </row>
    <row r="130" spans="1:21">
      <c r="A130" s="207" t="s">
        <v>132</v>
      </c>
      <c r="B130" s="208"/>
      <c r="C130" s="208"/>
      <c r="D130" s="208"/>
      <c r="E130" s="208"/>
      <c r="F130" s="208"/>
      <c r="G130" s="208"/>
      <c r="H130" s="209"/>
      <c r="I130" s="135">
        <v>190</v>
      </c>
      <c r="J130" s="8">
        <f t="shared" si="22"/>
        <v>180.5</v>
      </c>
      <c r="K130" s="38">
        <f t="shared" si="19"/>
        <v>176.7</v>
      </c>
      <c r="L130" s="38">
        <f t="shared" si="20"/>
        <v>171</v>
      </c>
      <c r="M130" s="39">
        <f t="shared" si="21"/>
        <v>161.5</v>
      </c>
    </row>
    <row r="131" spans="1:21">
      <c r="A131" s="207" t="s">
        <v>133</v>
      </c>
      <c r="B131" s="208"/>
      <c r="C131" s="208"/>
      <c r="D131" s="208"/>
      <c r="E131" s="208"/>
      <c r="F131" s="208"/>
      <c r="G131" s="208"/>
      <c r="H131" s="209"/>
      <c r="I131" s="135">
        <v>261</v>
      </c>
      <c r="J131" s="8">
        <f t="shared" si="22"/>
        <v>247.95</v>
      </c>
      <c r="K131" s="38">
        <f t="shared" si="19"/>
        <v>242.73</v>
      </c>
      <c r="L131" s="38">
        <f t="shared" si="20"/>
        <v>234.9</v>
      </c>
      <c r="M131" s="39">
        <f t="shared" si="21"/>
        <v>221.85</v>
      </c>
    </row>
    <row r="132" spans="1:21">
      <c r="A132" s="207" t="s">
        <v>134</v>
      </c>
      <c r="B132" s="208"/>
      <c r="C132" s="208"/>
      <c r="D132" s="208"/>
      <c r="E132" s="208"/>
      <c r="F132" s="208"/>
      <c r="G132" s="208"/>
      <c r="H132" s="209"/>
      <c r="I132" s="135">
        <v>178</v>
      </c>
      <c r="J132" s="8">
        <f t="shared" si="22"/>
        <v>169.1</v>
      </c>
      <c r="K132" s="38">
        <f t="shared" si="19"/>
        <v>165.54</v>
      </c>
      <c r="L132" s="38">
        <f t="shared" si="20"/>
        <v>160.19999999999999</v>
      </c>
      <c r="M132" s="39">
        <f t="shared" si="21"/>
        <v>151.30000000000001</v>
      </c>
    </row>
    <row r="133" spans="1:21">
      <c r="A133" s="207" t="s">
        <v>283</v>
      </c>
      <c r="B133" s="208"/>
      <c r="C133" s="208"/>
      <c r="D133" s="208"/>
      <c r="E133" s="208"/>
      <c r="F133" s="208"/>
      <c r="G133" s="208"/>
      <c r="H133" s="209"/>
      <c r="I133" s="135">
        <v>246.5</v>
      </c>
      <c r="J133" s="8">
        <f t="shared" si="22"/>
        <v>234.17500000000001</v>
      </c>
      <c r="K133" s="38">
        <f t="shared" si="19"/>
        <v>229.245</v>
      </c>
      <c r="L133" s="38">
        <f t="shared" si="20"/>
        <v>221.85</v>
      </c>
      <c r="M133" s="39">
        <f t="shared" si="21"/>
        <v>209.52500000000001</v>
      </c>
    </row>
    <row r="134" spans="1:21">
      <c r="A134" s="207" t="s">
        <v>135</v>
      </c>
      <c r="B134" s="208"/>
      <c r="C134" s="208"/>
      <c r="D134" s="208"/>
      <c r="E134" s="208"/>
      <c r="F134" s="208"/>
      <c r="G134" s="208"/>
      <c r="H134" s="209"/>
      <c r="I134" s="135">
        <v>174</v>
      </c>
      <c r="J134" s="8">
        <f t="shared" si="22"/>
        <v>165.3</v>
      </c>
      <c r="K134" s="38">
        <f t="shared" si="19"/>
        <v>161.82</v>
      </c>
      <c r="L134" s="38">
        <f t="shared" si="20"/>
        <v>156.6</v>
      </c>
      <c r="M134" s="39">
        <f t="shared" si="21"/>
        <v>147.9</v>
      </c>
    </row>
    <row r="135" spans="1:21">
      <c r="A135" s="222" t="s">
        <v>139</v>
      </c>
      <c r="B135" s="205"/>
      <c r="C135" s="205"/>
      <c r="D135" s="205"/>
      <c r="E135" s="205"/>
      <c r="F135" s="205"/>
      <c r="G135" s="205"/>
      <c r="H135" s="206"/>
      <c r="I135" s="135">
        <v>267</v>
      </c>
      <c r="J135" s="8">
        <f t="shared" si="22"/>
        <v>253.65</v>
      </c>
      <c r="K135" s="38">
        <f t="shared" si="19"/>
        <v>248.31</v>
      </c>
      <c r="L135" s="38">
        <f t="shared" si="20"/>
        <v>240.3</v>
      </c>
      <c r="M135" s="39">
        <f t="shared" si="21"/>
        <v>226.95</v>
      </c>
    </row>
    <row r="136" spans="1:21">
      <c r="A136" s="207" t="s">
        <v>140</v>
      </c>
      <c r="B136" s="208"/>
      <c r="C136" s="208"/>
      <c r="D136" s="208"/>
      <c r="E136" s="208"/>
      <c r="F136" s="208"/>
      <c r="G136" s="208"/>
      <c r="H136" s="209"/>
      <c r="I136" s="135">
        <v>386</v>
      </c>
      <c r="J136" s="8">
        <f t="shared" si="22"/>
        <v>366.7</v>
      </c>
      <c r="K136" s="38">
        <f t="shared" si="19"/>
        <v>358.98</v>
      </c>
      <c r="L136" s="38">
        <f t="shared" si="20"/>
        <v>347.4</v>
      </c>
      <c r="M136" s="39">
        <f t="shared" si="21"/>
        <v>328.1</v>
      </c>
    </row>
    <row r="137" spans="1:21">
      <c r="A137" s="223" t="s">
        <v>141</v>
      </c>
      <c r="B137" s="208"/>
      <c r="C137" s="208"/>
      <c r="D137" s="208"/>
      <c r="E137" s="208"/>
      <c r="F137" s="208"/>
      <c r="G137" s="208"/>
      <c r="H137" s="209"/>
      <c r="I137" s="135">
        <v>435</v>
      </c>
      <c r="J137" s="8">
        <f t="shared" si="22"/>
        <v>413.25</v>
      </c>
      <c r="K137" s="38">
        <f t="shared" si="19"/>
        <v>404.55</v>
      </c>
      <c r="L137" s="38">
        <f t="shared" si="20"/>
        <v>391.5</v>
      </c>
      <c r="M137" s="39">
        <f t="shared" si="21"/>
        <v>369.75</v>
      </c>
    </row>
    <row r="138" spans="1:21" ht="15.75" thickBot="1">
      <c r="A138" s="262" t="s">
        <v>142</v>
      </c>
      <c r="B138" s="263"/>
      <c r="C138" s="263"/>
      <c r="D138" s="263"/>
      <c r="E138" s="263"/>
      <c r="F138" s="263"/>
      <c r="G138" s="263"/>
      <c r="H138" s="264"/>
      <c r="I138" s="136">
        <v>522</v>
      </c>
      <c r="J138" s="23">
        <f>I138-(I138*5%)</f>
        <v>495.9</v>
      </c>
      <c r="K138" s="38">
        <f t="shared" si="19"/>
        <v>485.46</v>
      </c>
      <c r="L138" s="38">
        <f t="shared" si="20"/>
        <v>469.8</v>
      </c>
      <c r="M138" s="39">
        <f t="shared" si="21"/>
        <v>443.7</v>
      </c>
    </row>
    <row r="139" spans="1:21" ht="23.25" customHeight="1">
      <c r="A139" s="265" t="s">
        <v>344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7"/>
    </row>
    <row r="140" spans="1:21" ht="36" customHeight="1">
      <c r="A140" s="181" t="s">
        <v>345</v>
      </c>
      <c r="B140" s="181"/>
      <c r="C140" s="181"/>
      <c r="D140" s="181"/>
      <c r="E140" s="181"/>
      <c r="F140" s="181"/>
      <c r="G140" s="181"/>
      <c r="H140" s="181"/>
      <c r="I140" s="59">
        <v>110</v>
      </c>
      <c r="J140" s="60">
        <f>I140-(I140*5%)</f>
        <v>104.5</v>
      </c>
      <c r="K140" s="61">
        <f t="shared" si="19"/>
        <v>102.3</v>
      </c>
      <c r="L140" s="61">
        <f t="shared" si="20"/>
        <v>99</v>
      </c>
      <c r="M140" s="61">
        <f t="shared" si="21"/>
        <v>93.5</v>
      </c>
      <c r="N140" s="261"/>
      <c r="O140" s="261"/>
      <c r="P140" s="261"/>
      <c r="Q140" s="261"/>
      <c r="R140" s="261"/>
      <c r="S140" s="261"/>
      <c r="T140" s="261"/>
      <c r="U140" s="261"/>
    </row>
    <row r="141" spans="1:21" ht="15.75" customHeight="1">
      <c r="A141" s="181" t="s">
        <v>346</v>
      </c>
      <c r="B141" s="181"/>
      <c r="C141" s="181"/>
      <c r="D141" s="181"/>
      <c r="E141" s="181"/>
      <c r="F141" s="181"/>
      <c r="G141" s="181"/>
      <c r="H141" s="181"/>
      <c r="I141" s="59">
        <v>70</v>
      </c>
      <c r="J141" s="60">
        <f>I141-(I141*5%)</f>
        <v>66.5</v>
      </c>
      <c r="K141" s="61">
        <f t="shared" si="19"/>
        <v>65.099999999999994</v>
      </c>
      <c r="L141" s="61">
        <f t="shared" si="20"/>
        <v>63</v>
      </c>
      <c r="M141" s="61">
        <f t="shared" si="21"/>
        <v>59.5</v>
      </c>
      <c r="N141" s="260"/>
      <c r="O141" s="261"/>
      <c r="P141" s="261"/>
      <c r="Q141" s="261"/>
      <c r="R141" s="261"/>
      <c r="S141" s="261"/>
      <c r="T141" s="261"/>
      <c r="U141" s="261"/>
    </row>
    <row r="142" spans="1:21" ht="15.75" customHeight="1">
      <c r="A142" s="181" t="s">
        <v>347</v>
      </c>
      <c r="B142" s="181"/>
      <c r="C142" s="181"/>
      <c r="D142" s="181"/>
      <c r="E142" s="181"/>
      <c r="F142" s="181"/>
      <c r="G142" s="181"/>
      <c r="H142" s="181"/>
      <c r="I142" s="59">
        <v>70</v>
      </c>
      <c r="J142" s="60">
        <f t="shared" ref="J142:J206" si="23">I142-(I142*5%)</f>
        <v>66.5</v>
      </c>
      <c r="K142" s="61">
        <f t="shared" si="19"/>
        <v>65.099999999999994</v>
      </c>
      <c r="L142" s="61">
        <f t="shared" si="20"/>
        <v>63</v>
      </c>
      <c r="M142" s="61">
        <f t="shared" si="21"/>
        <v>59.5</v>
      </c>
      <c r="N142" s="58"/>
      <c r="O142" s="58"/>
      <c r="P142" s="58"/>
      <c r="Q142" s="58"/>
      <c r="R142" s="58"/>
      <c r="S142" s="58"/>
      <c r="T142" s="58"/>
      <c r="U142" s="58"/>
    </row>
    <row r="143" spans="1:21" ht="15.75" customHeight="1">
      <c r="A143" s="181" t="s">
        <v>348</v>
      </c>
      <c r="B143" s="181"/>
      <c r="C143" s="181"/>
      <c r="D143" s="181"/>
      <c r="E143" s="181"/>
      <c r="F143" s="181"/>
      <c r="G143" s="181"/>
      <c r="H143" s="181"/>
      <c r="I143" s="59">
        <v>206</v>
      </c>
      <c r="J143" s="60">
        <f t="shared" si="23"/>
        <v>195.7</v>
      </c>
      <c r="K143" s="61">
        <f t="shared" si="19"/>
        <v>191.57999999999998</v>
      </c>
      <c r="L143" s="61">
        <f t="shared" si="20"/>
        <v>185.4</v>
      </c>
      <c r="M143" s="61">
        <f t="shared" si="21"/>
        <v>175.1</v>
      </c>
      <c r="N143" s="58"/>
      <c r="O143" s="58"/>
      <c r="P143" s="58"/>
      <c r="Q143" s="58"/>
      <c r="R143" s="58"/>
      <c r="S143" s="58"/>
      <c r="T143" s="58"/>
      <c r="U143" s="58"/>
    </row>
    <row r="144" spans="1:21" ht="15.75" customHeight="1">
      <c r="A144" s="181" t="s">
        <v>349</v>
      </c>
      <c r="B144" s="181"/>
      <c r="C144" s="181"/>
      <c r="D144" s="181"/>
      <c r="E144" s="181"/>
      <c r="F144" s="181"/>
      <c r="G144" s="181"/>
      <c r="H144" s="181"/>
      <c r="I144" s="59">
        <v>88</v>
      </c>
      <c r="J144" s="60">
        <f t="shared" si="23"/>
        <v>83.6</v>
      </c>
      <c r="K144" s="61">
        <f t="shared" si="19"/>
        <v>81.84</v>
      </c>
      <c r="L144" s="61">
        <f t="shared" si="20"/>
        <v>79.2</v>
      </c>
      <c r="M144" s="61">
        <f t="shared" si="21"/>
        <v>74.8</v>
      </c>
      <c r="N144" s="58"/>
      <c r="O144" s="58"/>
      <c r="P144" s="58"/>
      <c r="Q144" s="58"/>
      <c r="R144" s="58"/>
      <c r="S144" s="58"/>
      <c r="T144" s="58"/>
      <c r="U144" s="58"/>
    </row>
    <row r="145" spans="1:23" ht="15.75" customHeight="1">
      <c r="A145" s="181" t="s">
        <v>350</v>
      </c>
      <c r="B145" s="181"/>
      <c r="C145" s="181"/>
      <c r="D145" s="181"/>
      <c r="E145" s="181"/>
      <c r="F145" s="181"/>
      <c r="G145" s="181"/>
      <c r="H145" s="181"/>
      <c r="I145" s="59">
        <v>58</v>
      </c>
      <c r="J145" s="60">
        <f t="shared" si="23"/>
        <v>55.1</v>
      </c>
      <c r="K145" s="61">
        <f t="shared" si="19"/>
        <v>53.94</v>
      </c>
      <c r="L145" s="61">
        <f t="shared" si="20"/>
        <v>52.2</v>
      </c>
      <c r="M145" s="61">
        <f t="shared" si="21"/>
        <v>49.3</v>
      </c>
      <c r="N145" s="58"/>
      <c r="O145" s="58"/>
      <c r="P145" s="58"/>
      <c r="Q145" s="58"/>
      <c r="R145" s="58"/>
      <c r="S145" s="58"/>
      <c r="T145" s="58"/>
      <c r="U145" s="58"/>
    </row>
    <row r="146" spans="1:23" ht="15.75" customHeight="1">
      <c r="A146" s="181" t="s">
        <v>351</v>
      </c>
      <c r="B146" s="181"/>
      <c r="C146" s="181"/>
      <c r="D146" s="181"/>
      <c r="E146" s="181"/>
      <c r="F146" s="181"/>
      <c r="G146" s="181"/>
      <c r="H146" s="181"/>
      <c r="I146" s="59">
        <v>172</v>
      </c>
      <c r="J146" s="60">
        <f t="shared" si="23"/>
        <v>163.4</v>
      </c>
      <c r="K146" s="61">
        <f t="shared" si="19"/>
        <v>159.96</v>
      </c>
      <c r="L146" s="61">
        <f t="shared" si="20"/>
        <v>154.80000000000001</v>
      </c>
      <c r="M146" s="61">
        <f t="shared" si="21"/>
        <v>146.19999999999999</v>
      </c>
      <c r="N146" s="58"/>
      <c r="O146" s="58"/>
      <c r="P146" s="58"/>
      <c r="Q146" s="58"/>
      <c r="R146" s="58"/>
      <c r="S146" s="58"/>
      <c r="T146" s="58"/>
      <c r="U146" s="58"/>
    </row>
    <row r="147" spans="1:23" ht="15.75" customHeight="1">
      <c r="A147" s="178" t="s">
        <v>352</v>
      </c>
      <c r="B147" s="179"/>
      <c r="C147" s="179"/>
      <c r="D147" s="179"/>
      <c r="E147" s="179"/>
      <c r="F147" s="179"/>
      <c r="G147" s="179"/>
      <c r="H147" s="180"/>
      <c r="I147" s="59">
        <v>58</v>
      </c>
      <c r="J147" s="60">
        <f t="shared" si="23"/>
        <v>55.1</v>
      </c>
      <c r="K147" s="61">
        <f t="shared" si="19"/>
        <v>53.94</v>
      </c>
      <c r="L147" s="61">
        <f t="shared" si="20"/>
        <v>52.2</v>
      </c>
      <c r="M147" s="61">
        <f t="shared" si="21"/>
        <v>49.3</v>
      </c>
      <c r="N147" s="58"/>
      <c r="O147" s="58"/>
      <c r="P147" s="58"/>
      <c r="Q147" s="58"/>
      <c r="R147" s="58"/>
      <c r="S147" s="58"/>
      <c r="T147" s="58"/>
      <c r="U147" s="58"/>
    </row>
    <row r="148" spans="1:23" ht="15.75" customHeight="1">
      <c r="A148" s="178" t="s">
        <v>353</v>
      </c>
      <c r="B148" s="179"/>
      <c r="C148" s="179"/>
      <c r="D148" s="179"/>
      <c r="E148" s="179"/>
      <c r="F148" s="179"/>
      <c r="G148" s="179"/>
      <c r="H148" s="180"/>
      <c r="I148" s="59">
        <v>172</v>
      </c>
      <c r="J148" s="60">
        <f t="shared" si="23"/>
        <v>163.4</v>
      </c>
      <c r="K148" s="61">
        <f t="shared" si="19"/>
        <v>159.96</v>
      </c>
      <c r="L148" s="61">
        <f t="shared" si="20"/>
        <v>154.80000000000001</v>
      </c>
      <c r="M148" s="61">
        <f t="shared" si="21"/>
        <v>146.19999999999999</v>
      </c>
      <c r="N148" s="58"/>
      <c r="O148" s="58"/>
      <c r="P148" s="58"/>
      <c r="Q148" s="58"/>
      <c r="R148" s="58"/>
      <c r="S148" s="58"/>
      <c r="T148" s="58"/>
      <c r="U148" s="58"/>
    </row>
    <row r="149" spans="1:23" ht="15.75" customHeight="1">
      <c r="A149" s="178" t="s">
        <v>354</v>
      </c>
      <c r="B149" s="179"/>
      <c r="C149" s="179"/>
      <c r="D149" s="179"/>
      <c r="E149" s="179"/>
      <c r="F149" s="179"/>
      <c r="G149" s="179"/>
      <c r="H149" s="180"/>
      <c r="I149" s="59">
        <v>92</v>
      </c>
      <c r="J149" s="60">
        <f t="shared" si="23"/>
        <v>87.4</v>
      </c>
      <c r="K149" s="61">
        <f t="shared" si="19"/>
        <v>85.56</v>
      </c>
      <c r="L149" s="61">
        <f t="shared" si="20"/>
        <v>82.8</v>
      </c>
      <c r="M149" s="61">
        <f t="shared" si="21"/>
        <v>78.2</v>
      </c>
      <c r="N149" s="58"/>
      <c r="O149" s="58"/>
      <c r="P149" s="58"/>
      <c r="Q149" s="58"/>
      <c r="R149" s="58"/>
      <c r="S149" s="58"/>
      <c r="T149" s="58"/>
      <c r="U149" s="58"/>
    </row>
    <row r="150" spans="1:23" ht="15.75" customHeight="1">
      <c r="A150" s="178" t="s">
        <v>355</v>
      </c>
      <c r="B150" s="179"/>
      <c r="C150" s="179"/>
      <c r="D150" s="179"/>
      <c r="E150" s="179"/>
      <c r="F150" s="179"/>
      <c r="G150" s="179"/>
      <c r="H150" s="180"/>
      <c r="I150" s="59">
        <v>50</v>
      </c>
      <c r="J150" s="60">
        <f t="shared" si="23"/>
        <v>47.5</v>
      </c>
      <c r="K150" s="61">
        <f t="shared" si="19"/>
        <v>46.5</v>
      </c>
      <c r="L150" s="61">
        <f t="shared" si="20"/>
        <v>45</v>
      </c>
      <c r="M150" s="61">
        <f t="shared" si="21"/>
        <v>42.5</v>
      </c>
      <c r="N150" s="58"/>
      <c r="O150" s="58"/>
      <c r="P150" s="58"/>
      <c r="Q150" s="58"/>
      <c r="R150" s="58"/>
      <c r="S150" s="58"/>
      <c r="T150" s="58"/>
      <c r="U150" s="58"/>
    </row>
    <row r="151" spans="1:23" ht="15.75" customHeight="1">
      <c r="A151" s="181" t="s">
        <v>360</v>
      </c>
      <c r="B151" s="181"/>
      <c r="C151" s="181"/>
      <c r="D151" s="181"/>
      <c r="E151" s="181"/>
      <c r="F151" s="181"/>
      <c r="G151" s="181"/>
      <c r="H151" s="181"/>
      <c r="I151" s="59">
        <v>40</v>
      </c>
      <c r="J151" s="60">
        <f t="shared" si="23"/>
        <v>38</v>
      </c>
      <c r="K151" s="61">
        <f t="shared" si="19"/>
        <v>37.200000000000003</v>
      </c>
      <c r="L151" s="61">
        <f t="shared" si="20"/>
        <v>36</v>
      </c>
      <c r="M151" s="61">
        <f t="shared" si="21"/>
        <v>34</v>
      </c>
      <c r="N151" s="58"/>
      <c r="O151" s="58"/>
      <c r="P151" s="58"/>
      <c r="Q151" s="58"/>
      <c r="R151" s="58"/>
      <c r="S151" s="58"/>
      <c r="T151" s="58"/>
      <c r="U151" s="58"/>
    </row>
    <row r="152" spans="1:23" ht="15.75" customHeight="1">
      <c r="A152" s="178" t="s">
        <v>361</v>
      </c>
      <c r="B152" s="179"/>
      <c r="C152" s="179"/>
      <c r="D152" s="179"/>
      <c r="E152" s="179"/>
      <c r="F152" s="179"/>
      <c r="G152" s="179"/>
      <c r="H152" s="180"/>
      <c r="I152" s="59">
        <v>130</v>
      </c>
      <c r="J152" s="60">
        <f t="shared" si="23"/>
        <v>123.5</v>
      </c>
      <c r="K152" s="61">
        <f t="shared" si="19"/>
        <v>120.9</v>
      </c>
      <c r="L152" s="61">
        <f t="shared" si="20"/>
        <v>117</v>
      </c>
      <c r="M152" s="61">
        <f t="shared" si="21"/>
        <v>110.5</v>
      </c>
      <c r="N152" s="58"/>
      <c r="O152" s="58"/>
      <c r="P152" s="58"/>
      <c r="Q152" s="58"/>
      <c r="R152" s="58"/>
      <c r="S152" s="58"/>
      <c r="T152" s="58"/>
      <c r="U152" s="58"/>
    </row>
    <row r="153" spans="1:23" ht="15.75" customHeight="1">
      <c r="A153" s="178" t="s">
        <v>368</v>
      </c>
      <c r="B153" s="179"/>
      <c r="C153" s="179"/>
      <c r="D153" s="179"/>
      <c r="E153" s="179"/>
      <c r="F153" s="179"/>
      <c r="G153" s="179"/>
      <c r="H153" s="180"/>
      <c r="I153" s="59">
        <v>76</v>
      </c>
      <c r="J153" s="60">
        <f t="shared" si="23"/>
        <v>72.2</v>
      </c>
      <c r="K153" s="61">
        <f t="shared" si="19"/>
        <v>70.680000000000007</v>
      </c>
      <c r="L153" s="61">
        <f t="shared" si="20"/>
        <v>68.400000000000006</v>
      </c>
      <c r="M153" s="61">
        <f t="shared" si="21"/>
        <v>64.599999999999994</v>
      </c>
      <c r="N153" s="58"/>
      <c r="O153" s="58"/>
      <c r="P153" s="58"/>
      <c r="Q153" s="58"/>
      <c r="R153" s="58"/>
      <c r="S153" s="58"/>
      <c r="T153" s="58"/>
      <c r="U153" s="58"/>
    </row>
    <row r="154" spans="1:23" ht="15.75" customHeight="1">
      <c r="A154" s="181" t="s">
        <v>369</v>
      </c>
      <c r="B154" s="181"/>
      <c r="C154" s="181"/>
      <c r="D154" s="181"/>
      <c r="E154" s="181"/>
      <c r="F154" s="181"/>
      <c r="G154" s="181"/>
      <c r="H154" s="181"/>
      <c r="I154" s="59">
        <v>30.8</v>
      </c>
      <c r="J154" s="60">
        <f t="shared" si="23"/>
        <v>29.26</v>
      </c>
      <c r="K154" s="61">
        <f t="shared" si="19"/>
        <v>28.644000000000002</v>
      </c>
      <c r="L154" s="61">
        <f t="shared" si="20"/>
        <v>27.72</v>
      </c>
      <c r="M154" s="61">
        <f t="shared" si="21"/>
        <v>26.18</v>
      </c>
      <c r="N154" s="58"/>
      <c r="O154" s="58"/>
      <c r="P154" s="58"/>
      <c r="Q154" s="58"/>
      <c r="R154" s="58"/>
      <c r="S154" s="58"/>
      <c r="T154" s="58"/>
      <c r="U154" s="58"/>
    </row>
    <row r="155" spans="1:23" ht="15.75" customHeight="1">
      <c r="A155" s="178" t="s">
        <v>778</v>
      </c>
      <c r="B155" s="179"/>
      <c r="C155" s="179"/>
      <c r="D155" s="179"/>
      <c r="E155" s="179"/>
      <c r="F155" s="179"/>
      <c r="G155" s="179"/>
      <c r="H155" s="180"/>
      <c r="I155" s="59">
        <v>236</v>
      </c>
      <c r="J155" s="60">
        <f t="shared" si="23"/>
        <v>224.2</v>
      </c>
      <c r="K155" s="61">
        <f t="shared" si="19"/>
        <v>219.48</v>
      </c>
      <c r="L155" s="61">
        <f t="shared" si="20"/>
        <v>212.4</v>
      </c>
      <c r="M155" s="61">
        <f t="shared" si="21"/>
        <v>200.6</v>
      </c>
      <c r="N155" s="260"/>
      <c r="O155" s="261"/>
      <c r="P155" s="261"/>
      <c r="Q155" s="261"/>
      <c r="R155" s="261"/>
      <c r="S155" s="261"/>
      <c r="T155" s="261"/>
      <c r="U155" s="261"/>
      <c r="V155" s="261"/>
      <c r="W155" s="261"/>
    </row>
    <row r="156" spans="1:23" ht="15.75" customHeight="1">
      <c r="A156" s="271" t="s">
        <v>376</v>
      </c>
      <c r="B156" s="272"/>
      <c r="C156" s="272"/>
      <c r="D156" s="272"/>
      <c r="E156" s="272"/>
      <c r="F156" s="272"/>
      <c r="G156" s="272"/>
      <c r="H156" s="273"/>
      <c r="I156" s="59">
        <v>76</v>
      </c>
      <c r="J156" s="60">
        <f t="shared" si="23"/>
        <v>72.2</v>
      </c>
      <c r="K156" s="61">
        <f t="shared" si="19"/>
        <v>70.680000000000007</v>
      </c>
      <c r="L156" s="61">
        <f t="shared" si="20"/>
        <v>68.400000000000006</v>
      </c>
      <c r="M156" s="61">
        <f t="shared" si="21"/>
        <v>64.599999999999994</v>
      </c>
      <c r="N156" s="58"/>
      <c r="O156" s="58"/>
      <c r="P156" s="58"/>
      <c r="Q156" s="58"/>
      <c r="R156" s="58"/>
      <c r="S156" s="58"/>
      <c r="T156" s="58"/>
      <c r="U156" s="58"/>
    </row>
    <row r="157" spans="1:23" ht="22.5" customHeight="1">
      <c r="A157" s="277" t="s">
        <v>420</v>
      </c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9"/>
      <c r="N157" s="58"/>
      <c r="O157" s="58"/>
      <c r="P157" s="58"/>
      <c r="Q157" s="58"/>
      <c r="R157" s="58"/>
      <c r="S157" s="58"/>
      <c r="T157" s="58"/>
      <c r="U157" s="58"/>
    </row>
    <row r="158" spans="1:23" ht="30" customHeight="1">
      <c r="A158" s="274" t="s">
        <v>392</v>
      </c>
      <c r="B158" s="275"/>
      <c r="C158" s="275"/>
      <c r="D158" s="275"/>
      <c r="E158" s="275"/>
      <c r="F158" s="275"/>
      <c r="G158" s="275"/>
      <c r="H158" s="276"/>
      <c r="I158" s="59">
        <v>212</v>
      </c>
      <c r="J158" s="60">
        <f t="shared" si="23"/>
        <v>201.4</v>
      </c>
      <c r="K158" s="61">
        <f t="shared" si="19"/>
        <v>197.16</v>
      </c>
      <c r="L158" s="61">
        <f t="shared" si="20"/>
        <v>190.8</v>
      </c>
      <c r="M158" s="61">
        <f t="shared" si="21"/>
        <v>180.2</v>
      </c>
      <c r="N158" s="58"/>
      <c r="O158" s="58"/>
      <c r="P158" s="58"/>
      <c r="Q158" s="58"/>
      <c r="R158" s="58"/>
      <c r="S158" s="58"/>
      <c r="T158" s="58"/>
      <c r="U158" s="58"/>
    </row>
    <row r="159" spans="1:23">
      <c r="A159" s="178" t="s">
        <v>393</v>
      </c>
      <c r="B159" s="179"/>
      <c r="C159" s="179"/>
      <c r="D159" s="179"/>
      <c r="E159" s="179"/>
      <c r="F159" s="179"/>
      <c r="G159" s="179"/>
      <c r="H159" s="180"/>
      <c r="I159" s="59">
        <v>118</v>
      </c>
      <c r="J159" s="60">
        <f t="shared" si="23"/>
        <v>112.1</v>
      </c>
      <c r="K159" s="61">
        <f t="shared" ref="K159:K169" si="24">I159-(I159*7%)</f>
        <v>109.74</v>
      </c>
      <c r="L159" s="61">
        <f t="shared" ref="L159:L169" si="25">I159-(I159*10%)</f>
        <v>106.2</v>
      </c>
      <c r="M159" s="61">
        <f t="shared" ref="M159:M169" si="26">I159-(I159*15%)</f>
        <v>100.3</v>
      </c>
      <c r="N159" s="58"/>
      <c r="O159" s="58"/>
      <c r="P159" s="58"/>
      <c r="Q159" s="58"/>
      <c r="R159" s="58"/>
      <c r="S159" s="58"/>
      <c r="T159" s="58"/>
      <c r="U159" s="58"/>
    </row>
    <row r="160" spans="1:23" ht="32.25" customHeight="1">
      <c r="A160" s="178" t="s">
        <v>394</v>
      </c>
      <c r="B160" s="179"/>
      <c r="C160" s="179"/>
      <c r="D160" s="179"/>
      <c r="E160" s="179"/>
      <c r="F160" s="179"/>
      <c r="G160" s="179"/>
      <c r="H160" s="180"/>
      <c r="I160" s="59">
        <v>54</v>
      </c>
      <c r="J160" s="60">
        <f t="shared" si="23"/>
        <v>51.3</v>
      </c>
      <c r="K160" s="61">
        <f t="shared" si="24"/>
        <v>50.22</v>
      </c>
      <c r="L160" s="61">
        <f t="shared" si="25"/>
        <v>48.6</v>
      </c>
      <c r="M160" s="61">
        <f t="shared" si="26"/>
        <v>45.9</v>
      </c>
      <c r="N160" s="58"/>
      <c r="O160" s="58"/>
      <c r="P160" s="58"/>
      <c r="Q160" s="58"/>
      <c r="R160" s="58"/>
      <c r="S160" s="58"/>
      <c r="T160" s="58"/>
      <c r="U160" s="58"/>
    </row>
    <row r="161" spans="1:22" ht="30.75" customHeight="1">
      <c r="A161" s="181" t="s">
        <v>396</v>
      </c>
      <c r="B161" s="181"/>
      <c r="C161" s="181"/>
      <c r="D161" s="181"/>
      <c r="E161" s="181"/>
      <c r="F161" s="181"/>
      <c r="G161" s="181"/>
      <c r="H161" s="181"/>
      <c r="I161" s="59">
        <v>108</v>
      </c>
      <c r="J161" s="60">
        <f t="shared" si="23"/>
        <v>102.6</v>
      </c>
      <c r="K161" s="61">
        <f t="shared" si="24"/>
        <v>100.44</v>
      </c>
      <c r="L161" s="61">
        <f t="shared" si="25"/>
        <v>97.2</v>
      </c>
      <c r="M161" s="61">
        <f t="shared" si="26"/>
        <v>91.8</v>
      </c>
      <c r="N161" s="58"/>
      <c r="O161" s="58"/>
      <c r="P161" s="58"/>
      <c r="Q161" s="58"/>
      <c r="R161" s="58"/>
      <c r="S161" s="58"/>
      <c r="T161" s="58"/>
      <c r="U161" s="58"/>
    </row>
    <row r="162" spans="1:22" ht="29.25" customHeight="1">
      <c r="A162" s="178" t="s">
        <v>397</v>
      </c>
      <c r="B162" s="179"/>
      <c r="C162" s="179"/>
      <c r="D162" s="179"/>
      <c r="E162" s="179"/>
      <c r="F162" s="179"/>
      <c r="G162" s="179"/>
      <c r="H162" s="180"/>
      <c r="I162" s="59">
        <v>108</v>
      </c>
      <c r="J162" s="60">
        <f t="shared" si="23"/>
        <v>102.6</v>
      </c>
      <c r="K162" s="61">
        <f t="shared" si="24"/>
        <v>100.44</v>
      </c>
      <c r="L162" s="61">
        <f t="shared" si="25"/>
        <v>97.2</v>
      </c>
      <c r="M162" s="61">
        <f t="shared" si="26"/>
        <v>91.8</v>
      </c>
      <c r="N162" s="280"/>
      <c r="O162" s="281"/>
      <c r="P162" s="281"/>
      <c r="Q162" s="281"/>
      <c r="R162" s="281"/>
      <c r="S162" s="281"/>
      <c r="T162" s="281"/>
      <c r="U162" s="281"/>
      <c r="V162" s="281"/>
    </row>
    <row r="163" spans="1:22" ht="32.25" customHeight="1">
      <c r="A163" s="178" t="s">
        <v>398</v>
      </c>
      <c r="B163" s="179"/>
      <c r="C163" s="179"/>
      <c r="D163" s="179"/>
      <c r="E163" s="179"/>
      <c r="F163" s="179"/>
      <c r="G163" s="179"/>
      <c r="H163" s="180"/>
      <c r="I163" s="59">
        <v>28</v>
      </c>
      <c r="J163" s="60">
        <f t="shared" si="23"/>
        <v>26.6</v>
      </c>
      <c r="K163" s="61">
        <f t="shared" si="24"/>
        <v>26.04</v>
      </c>
      <c r="L163" s="61">
        <f t="shared" si="25"/>
        <v>25.2</v>
      </c>
      <c r="M163" s="61">
        <f t="shared" si="26"/>
        <v>23.8</v>
      </c>
      <c r="N163" s="58"/>
      <c r="O163" s="58"/>
      <c r="P163" s="58"/>
      <c r="Q163" s="58"/>
      <c r="R163" s="58"/>
      <c r="S163" s="58"/>
      <c r="T163" s="58"/>
      <c r="U163" s="58"/>
    </row>
    <row r="164" spans="1:22">
      <c r="A164" s="181" t="s">
        <v>400</v>
      </c>
      <c r="B164" s="181"/>
      <c r="C164" s="181"/>
      <c r="D164" s="181"/>
      <c r="E164" s="181"/>
      <c r="F164" s="181"/>
      <c r="G164" s="181"/>
      <c r="H164" s="181"/>
      <c r="I164" s="59">
        <v>56</v>
      </c>
      <c r="J164" s="60">
        <f t="shared" si="23"/>
        <v>53.2</v>
      </c>
      <c r="K164" s="61">
        <f t="shared" si="24"/>
        <v>52.08</v>
      </c>
      <c r="L164" s="61">
        <f t="shared" si="25"/>
        <v>50.4</v>
      </c>
      <c r="M164" s="61">
        <f t="shared" si="26"/>
        <v>47.6</v>
      </c>
      <c r="N164" s="58"/>
      <c r="O164" s="58"/>
      <c r="P164" s="58"/>
      <c r="Q164" s="58"/>
      <c r="R164" s="58"/>
      <c r="S164" s="58"/>
      <c r="T164" s="58"/>
      <c r="U164" s="58"/>
    </row>
    <row r="165" spans="1:22" ht="15" customHeight="1">
      <c r="A165" s="178" t="s">
        <v>399</v>
      </c>
      <c r="B165" s="179"/>
      <c r="C165" s="179"/>
      <c r="D165" s="179"/>
      <c r="E165" s="179"/>
      <c r="F165" s="179"/>
      <c r="G165" s="179"/>
      <c r="H165" s="180"/>
      <c r="I165" s="59">
        <v>42</v>
      </c>
      <c r="J165" s="60">
        <f t="shared" si="23"/>
        <v>39.9</v>
      </c>
      <c r="K165" s="61">
        <f t="shared" si="24"/>
        <v>39.06</v>
      </c>
      <c r="L165" s="61">
        <f t="shared" si="25"/>
        <v>37.799999999999997</v>
      </c>
      <c r="M165" s="61">
        <f t="shared" si="26"/>
        <v>35.700000000000003</v>
      </c>
      <c r="N165" s="58"/>
      <c r="O165" s="58"/>
      <c r="P165" s="58"/>
      <c r="Q165" s="58"/>
      <c r="R165" s="58"/>
      <c r="S165" s="58"/>
      <c r="T165" s="58"/>
      <c r="U165" s="58"/>
    </row>
    <row r="166" spans="1:22" ht="15.75" customHeight="1">
      <c r="A166" s="178" t="s">
        <v>401</v>
      </c>
      <c r="B166" s="179"/>
      <c r="C166" s="179"/>
      <c r="D166" s="179"/>
      <c r="E166" s="179"/>
      <c r="F166" s="179"/>
      <c r="G166" s="179"/>
      <c r="H166" s="180"/>
      <c r="I166" s="59">
        <v>84</v>
      </c>
      <c r="J166" s="60">
        <f t="shared" si="23"/>
        <v>79.8</v>
      </c>
      <c r="K166" s="61">
        <f t="shared" si="24"/>
        <v>78.12</v>
      </c>
      <c r="L166" s="61">
        <f t="shared" si="25"/>
        <v>75.599999999999994</v>
      </c>
      <c r="M166" s="61">
        <f t="shared" si="26"/>
        <v>71.400000000000006</v>
      </c>
      <c r="N166" s="58"/>
      <c r="O166" s="58"/>
      <c r="P166" s="58"/>
      <c r="Q166" s="58"/>
      <c r="R166" s="58"/>
      <c r="S166" s="58"/>
      <c r="T166" s="58"/>
      <c r="U166" s="58"/>
    </row>
    <row r="167" spans="1:22">
      <c r="A167" s="181" t="s">
        <v>403</v>
      </c>
      <c r="B167" s="181"/>
      <c r="C167" s="181"/>
      <c r="D167" s="181"/>
      <c r="E167" s="181"/>
      <c r="F167" s="181"/>
      <c r="G167" s="181"/>
      <c r="H167" s="181"/>
      <c r="I167" s="59">
        <v>65</v>
      </c>
      <c r="J167" s="60">
        <f t="shared" si="23"/>
        <v>61.75</v>
      </c>
      <c r="K167" s="61">
        <f t="shared" si="24"/>
        <v>60.45</v>
      </c>
      <c r="L167" s="61">
        <f t="shared" si="25"/>
        <v>58.5</v>
      </c>
      <c r="M167" s="61">
        <f t="shared" si="26"/>
        <v>55.25</v>
      </c>
      <c r="N167" s="58"/>
      <c r="O167" s="58"/>
      <c r="P167" s="58"/>
      <c r="Q167" s="58"/>
      <c r="R167" s="58"/>
      <c r="S167" s="58"/>
      <c r="T167" s="58"/>
      <c r="U167" s="58"/>
    </row>
    <row r="168" spans="1:22">
      <c r="A168" s="178" t="s">
        <v>402</v>
      </c>
      <c r="B168" s="179"/>
      <c r="C168" s="179"/>
      <c r="D168" s="179"/>
      <c r="E168" s="179"/>
      <c r="F168" s="179"/>
      <c r="G168" s="179"/>
      <c r="H168" s="180"/>
      <c r="I168" s="59">
        <v>98</v>
      </c>
      <c r="J168" s="60">
        <f t="shared" si="23"/>
        <v>93.1</v>
      </c>
      <c r="K168" s="61">
        <f t="shared" si="24"/>
        <v>91.14</v>
      </c>
      <c r="L168" s="61">
        <f t="shared" si="25"/>
        <v>88.2</v>
      </c>
      <c r="M168" s="61">
        <f t="shared" si="26"/>
        <v>83.3</v>
      </c>
      <c r="N168" s="58"/>
      <c r="O168" s="58"/>
      <c r="P168" s="58"/>
      <c r="Q168" s="58"/>
      <c r="R168" s="58"/>
      <c r="S168" s="58"/>
      <c r="T168" s="58"/>
      <c r="U168" s="58"/>
    </row>
    <row r="169" spans="1:22">
      <c r="A169" s="178" t="s">
        <v>409</v>
      </c>
      <c r="B169" s="179"/>
      <c r="C169" s="179"/>
      <c r="D169" s="179"/>
      <c r="E169" s="179"/>
      <c r="F169" s="179"/>
      <c r="G169" s="179"/>
      <c r="H169" s="180"/>
      <c r="I169" s="59">
        <v>64</v>
      </c>
      <c r="J169" s="60">
        <f t="shared" si="23"/>
        <v>60.8</v>
      </c>
      <c r="K169" s="61">
        <f t="shared" si="24"/>
        <v>59.519999999999996</v>
      </c>
      <c r="L169" s="61">
        <f t="shared" si="25"/>
        <v>57.6</v>
      </c>
      <c r="M169" s="61">
        <f t="shared" si="26"/>
        <v>54.4</v>
      </c>
      <c r="N169" s="260"/>
      <c r="O169" s="261"/>
      <c r="P169" s="261"/>
      <c r="Q169" s="261"/>
      <c r="R169" s="261"/>
      <c r="S169" s="261"/>
      <c r="T169" s="261"/>
      <c r="U169" s="261"/>
      <c r="V169" s="261"/>
    </row>
    <row r="170" spans="1:22">
      <c r="A170" s="178" t="s">
        <v>410</v>
      </c>
      <c r="B170" s="179"/>
      <c r="C170" s="179"/>
      <c r="D170" s="179"/>
      <c r="E170" s="179"/>
      <c r="F170" s="179"/>
      <c r="G170" s="179"/>
      <c r="H170" s="180"/>
      <c r="I170" s="59">
        <v>252</v>
      </c>
      <c r="J170" s="60">
        <f t="shared" si="23"/>
        <v>239.4</v>
      </c>
      <c r="K170" s="61">
        <f t="shared" si="19"/>
        <v>234.36</v>
      </c>
      <c r="L170" s="61">
        <f t="shared" si="20"/>
        <v>226.8</v>
      </c>
      <c r="M170" s="61">
        <f t="shared" si="21"/>
        <v>214.2</v>
      </c>
      <c r="N170" s="260"/>
      <c r="O170" s="261"/>
      <c r="P170" s="261"/>
      <c r="Q170" s="261"/>
      <c r="R170" s="261"/>
      <c r="S170" s="261"/>
      <c r="T170" s="261"/>
      <c r="U170" s="261"/>
      <c r="V170" s="261"/>
    </row>
    <row r="171" spans="1:22" ht="16.5" customHeight="1">
      <c r="A171" s="178" t="s">
        <v>411</v>
      </c>
      <c r="B171" s="179"/>
      <c r="C171" s="179"/>
      <c r="D171" s="179"/>
      <c r="E171" s="179"/>
      <c r="F171" s="179"/>
      <c r="G171" s="179"/>
      <c r="H171" s="180"/>
      <c r="I171" s="59">
        <v>72</v>
      </c>
      <c r="J171" s="60">
        <f t="shared" si="23"/>
        <v>68.400000000000006</v>
      </c>
      <c r="K171" s="61">
        <f t="shared" si="19"/>
        <v>66.959999999999994</v>
      </c>
      <c r="L171" s="61">
        <f t="shared" si="20"/>
        <v>64.8</v>
      </c>
      <c r="M171" s="61">
        <f t="shared" si="21"/>
        <v>61.2</v>
      </c>
      <c r="N171" s="58"/>
      <c r="O171" s="58"/>
      <c r="P171" s="58"/>
      <c r="Q171" s="58"/>
      <c r="R171" s="58"/>
      <c r="S171" s="58"/>
      <c r="T171" s="58"/>
      <c r="U171" s="58"/>
    </row>
    <row r="172" spans="1:22" ht="16.5" customHeight="1">
      <c r="A172" s="181" t="s">
        <v>412</v>
      </c>
      <c r="B172" s="181"/>
      <c r="C172" s="181"/>
      <c r="D172" s="181"/>
      <c r="E172" s="181"/>
      <c r="F172" s="181"/>
      <c r="G172" s="181"/>
      <c r="H172" s="181"/>
      <c r="I172" s="59">
        <v>280</v>
      </c>
      <c r="J172" s="60">
        <f t="shared" si="23"/>
        <v>266</v>
      </c>
      <c r="K172" s="61">
        <f t="shared" si="19"/>
        <v>260.39999999999998</v>
      </c>
      <c r="L172" s="61">
        <f t="shared" si="20"/>
        <v>252</v>
      </c>
      <c r="M172" s="61">
        <f t="shared" si="21"/>
        <v>238</v>
      </c>
      <c r="N172" s="58"/>
      <c r="O172" s="58"/>
      <c r="P172" s="58"/>
      <c r="Q172" s="58"/>
      <c r="R172" s="58"/>
      <c r="S172" s="58"/>
      <c r="T172" s="58"/>
      <c r="U172" s="58"/>
    </row>
    <row r="173" spans="1:22">
      <c r="A173" s="178" t="s">
        <v>421</v>
      </c>
      <c r="B173" s="179"/>
      <c r="C173" s="179"/>
      <c r="D173" s="179"/>
      <c r="E173" s="179"/>
      <c r="F173" s="179"/>
      <c r="G173" s="179"/>
      <c r="H173" s="180"/>
      <c r="I173" s="59">
        <v>85</v>
      </c>
      <c r="J173" s="60">
        <f t="shared" si="23"/>
        <v>80.75</v>
      </c>
      <c r="K173" s="61">
        <f t="shared" ref="K173:K175" si="27">I173-(I173*7%)</f>
        <v>79.05</v>
      </c>
      <c r="L173" s="61">
        <f t="shared" ref="L173:L175" si="28">I173-(I173*10%)</f>
        <v>76.5</v>
      </c>
      <c r="M173" s="61">
        <f t="shared" ref="M173:M175" si="29">I173-(I173*15%)</f>
        <v>72.25</v>
      </c>
      <c r="N173" s="58"/>
      <c r="O173" s="58"/>
      <c r="P173" s="58"/>
      <c r="Q173" s="58"/>
      <c r="R173" s="58"/>
      <c r="S173" s="58"/>
      <c r="T173" s="58"/>
      <c r="U173" s="58"/>
    </row>
    <row r="174" spans="1:22">
      <c r="A174" s="178" t="s">
        <v>422</v>
      </c>
      <c r="B174" s="179"/>
      <c r="C174" s="179"/>
      <c r="D174" s="179"/>
      <c r="E174" s="179"/>
      <c r="F174" s="179"/>
      <c r="G174" s="179"/>
      <c r="H174" s="180"/>
      <c r="I174" s="59">
        <v>107</v>
      </c>
      <c r="J174" s="60">
        <f t="shared" si="23"/>
        <v>101.65</v>
      </c>
      <c r="K174" s="61">
        <f t="shared" si="27"/>
        <v>99.51</v>
      </c>
      <c r="L174" s="61">
        <f t="shared" si="28"/>
        <v>96.3</v>
      </c>
      <c r="M174" s="61">
        <f t="shared" si="29"/>
        <v>90.95</v>
      </c>
      <c r="N174" s="58"/>
      <c r="O174" s="58"/>
      <c r="P174" s="58"/>
      <c r="Q174" s="58"/>
      <c r="R174" s="58"/>
      <c r="S174" s="58"/>
      <c r="T174" s="58"/>
      <c r="U174" s="58"/>
    </row>
    <row r="175" spans="1:22" ht="20.25" customHeight="1">
      <c r="A175" s="181" t="s">
        <v>425</v>
      </c>
      <c r="B175" s="181"/>
      <c r="C175" s="181"/>
      <c r="D175" s="181"/>
      <c r="E175" s="181"/>
      <c r="F175" s="181"/>
      <c r="G175" s="181"/>
      <c r="H175" s="181"/>
      <c r="I175" s="59">
        <v>79</v>
      </c>
      <c r="J175" s="60">
        <f t="shared" si="23"/>
        <v>75.05</v>
      </c>
      <c r="K175" s="61">
        <f t="shared" si="27"/>
        <v>73.47</v>
      </c>
      <c r="L175" s="61">
        <f t="shared" si="28"/>
        <v>71.099999999999994</v>
      </c>
      <c r="M175" s="61">
        <f t="shared" si="29"/>
        <v>67.150000000000006</v>
      </c>
      <c r="N175" s="58"/>
      <c r="O175" s="58"/>
      <c r="P175" s="58"/>
      <c r="Q175" s="58"/>
      <c r="R175" s="58"/>
      <c r="S175" s="58"/>
      <c r="T175" s="58"/>
      <c r="U175" s="58"/>
    </row>
    <row r="176" spans="1:22" ht="20.25" customHeight="1">
      <c r="A176" s="178" t="s">
        <v>426</v>
      </c>
      <c r="B176" s="179"/>
      <c r="C176" s="179"/>
      <c r="D176" s="179"/>
      <c r="E176" s="179"/>
      <c r="F176" s="179"/>
      <c r="G176" s="179"/>
      <c r="H176" s="180"/>
      <c r="I176" s="59">
        <v>179</v>
      </c>
      <c r="J176" s="60">
        <f t="shared" si="23"/>
        <v>170.05</v>
      </c>
      <c r="K176" s="61">
        <f t="shared" ref="K176:K185" si="30">I176-(I176*7%)</f>
        <v>166.47</v>
      </c>
      <c r="L176" s="61">
        <f t="shared" ref="L176:L185" si="31">I176-(I176*10%)</f>
        <v>161.1</v>
      </c>
      <c r="M176" s="61">
        <f t="shared" ref="M176:M185" si="32">I176-(I176*15%)</f>
        <v>152.15</v>
      </c>
      <c r="N176" s="58"/>
      <c r="O176" s="58"/>
      <c r="P176" s="58"/>
      <c r="Q176" s="58"/>
      <c r="R176" s="58"/>
      <c r="S176" s="58"/>
      <c r="T176" s="58"/>
      <c r="U176" s="58"/>
    </row>
    <row r="177" spans="1:21" ht="20.25" customHeight="1">
      <c r="A177" s="178" t="s">
        <v>427</v>
      </c>
      <c r="B177" s="179"/>
      <c r="C177" s="179"/>
      <c r="D177" s="179"/>
      <c r="E177" s="179"/>
      <c r="F177" s="179"/>
      <c r="G177" s="179"/>
      <c r="H177" s="180"/>
      <c r="I177" s="59">
        <v>309</v>
      </c>
      <c r="J177" s="60">
        <f t="shared" si="23"/>
        <v>293.55</v>
      </c>
      <c r="K177" s="61">
        <f t="shared" si="30"/>
        <v>287.37</v>
      </c>
      <c r="L177" s="61">
        <f t="shared" si="31"/>
        <v>278.10000000000002</v>
      </c>
      <c r="M177" s="61">
        <f t="shared" si="32"/>
        <v>262.64999999999998</v>
      </c>
      <c r="N177" s="58"/>
      <c r="O177" s="58"/>
      <c r="P177" s="58"/>
      <c r="Q177" s="58"/>
      <c r="R177" s="58"/>
      <c r="S177" s="58"/>
      <c r="T177" s="58"/>
      <c r="U177" s="58"/>
    </row>
    <row r="178" spans="1:21" ht="15.75" customHeight="1">
      <c r="A178" s="181" t="s">
        <v>428</v>
      </c>
      <c r="B178" s="181"/>
      <c r="C178" s="181"/>
      <c r="D178" s="181"/>
      <c r="E178" s="181"/>
      <c r="F178" s="181"/>
      <c r="G178" s="181"/>
      <c r="H178" s="181"/>
      <c r="I178" s="59">
        <v>320</v>
      </c>
      <c r="J178" s="60">
        <f t="shared" si="23"/>
        <v>304</v>
      </c>
      <c r="K178" s="61">
        <f t="shared" si="30"/>
        <v>297.60000000000002</v>
      </c>
      <c r="L178" s="61">
        <f t="shared" si="31"/>
        <v>288</v>
      </c>
      <c r="M178" s="61">
        <f t="shared" si="32"/>
        <v>272</v>
      </c>
      <c r="N178" s="58"/>
      <c r="O178" s="58"/>
      <c r="P178" s="58"/>
      <c r="Q178" s="58"/>
      <c r="R178" s="58"/>
      <c r="S178" s="58"/>
      <c r="T178" s="58"/>
      <c r="U178" s="58"/>
    </row>
    <row r="179" spans="1:21" ht="15" customHeight="1">
      <c r="A179" s="178" t="s">
        <v>456</v>
      </c>
      <c r="B179" s="179"/>
      <c r="C179" s="179"/>
      <c r="D179" s="179"/>
      <c r="E179" s="179"/>
      <c r="F179" s="179"/>
      <c r="G179" s="179"/>
      <c r="H179" s="180"/>
      <c r="I179" s="59">
        <v>56</v>
      </c>
      <c r="J179" s="60">
        <f t="shared" si="23"/>
        <v>53.2</v>
      </c>
      <c r="K179" s="61">
        <f t="shared" si="30"/>
        <v>52.08</v>
      </c>
      <c r="L179" s="61">
        <f t="shared" si="31"/>
        <v>50.4</v>
      </c>
      <c r="M179" s="61">
        <f t="shared" si="32"/>
        <v>47.6</v>
      </c>
      <c r="N179" s="58"/>
      <c r="O179" s="58"/>
      <c r="P179" s="58"/>
      <c r="Q179" s="58"/>
      <c r="R179" s="58"/>
      <c r="S179" s="58"/>
      <c r="T179" s="58"/>
      <c r="U179" s="58"/>
    </row>
    <row r="180" spans="1:21" ht="15.75" customHeight="1">
      <c r="A180" s="178" t="s">
        <v>460</v>
      </c>
      <c r="B180" s="179"/>
      <c r="C180" s="179"/>
      <c r="D180" s="179"/>
      <c r="E180" s="179"/>
      <c r="F180" s="179"/>
      <c r="G180" s="179"/>
      <c r="H180" s="180"/>
      <c r="I180" s="59">
        <v>85</v>
      </c>
      <c r="J180" s="60">
        <f t="shared" si="23"/>
        <v>80.75</v>
      </c>
      <c r="K180" s="61">
        <f t="shared" si="30"/>
        <v>79.05</v>
      </c>
      <c r="L180" s="61">
        <f t="shared" si="31"/>
        <v>76.5</v>
      </c>
      <c r="M180" s="61">
        <f t="shared" si="32"/>
        <v>72.25</v>
      </c>
      <c r="N180" s="58"/>
      <c r="O180" s="58"/>
      <c r="P180" s="58"/>
      <c r="Q180" s="58"/>
      <c r="R180" s="58"/>
      <c r="S180" s="58"/>
      <c r="T180" s="58"/>
      <c r="U180" s="58"/>
    </row>
    <row r="181" spans="1:21" ht="15.75" customHeight="1">
      <c r="A181" s="268" t="s">
        <v>457</v>
      </c>
      <c r="B181" s="269"/>
      <c r="C181" s="269"/>
      <c r="D181" s="269"/>
      <c r="E181" s="269"/>
      <c r="F181" s="269"/>
      <c r="G181" s="269"/>
      <c r="H181" s="270"/>
      <c r="I181" s="59">
        <v>120</v>
      </c>
      <c r="J181" s="60">
        <f t="shared" si="23"/>
        <v>114</v>
      </c>
      <c r="K181" s="61">
        <f t="shared" si="30"/>
        <v>111.6</v>
      </c>
      <c r="L181" s="61">
        <f t="shared" si="31"/>
        <v>108</v>
      </c>
      <c r="M181" s="61">
        <f t="shared" si="32"/>
        <v>102</v>
      </c>
      <c r="N181" s="58"/>
      <c r="O181" s="58"/>
      <c r="P181" s="58"/>
      <c r="Q181" s="58"/>
      <c r="R181" s="58"/>
      <c r="S181" s="58"/>
      <c r="T181" s="58"/>
      <c r="U181" s="58"/>
    </row>
    <row r="182" spans="1:21" ht="15.75" customHeight="1">
      <c r="A182" s="181" t="s">
        <v>458</v>
      </c>
      <c r="B182" s="181"/>
      <c r="C182" s="181"/>
      <c r="D182" s="181"/>
      <c r="E182" s="181"/>
      <c r="F182" s="181"/>
      <c r="G182" s="181"/>
      <c r="H182" s="181"/>
      <c r="I182" s="59">
        <v>209</v>
      </c>
      <c r="J182" s="60">
        <f t="shared" si="23"/>
        <v>198.55</v>
      </c>
      <c r="K182" s="61">
        <f t="shared" si="30"/>
        <v>194.37</v>
      </c>
      <c r="L182" s="61">
        <f t="shared" si="31"/>
        <v>188.1</v>
      </c>
      <c r="M182" s="61">
        <f t="shared" si="32"/>
        <v>177.65</v>
      </c>
      <c r="N182" s="58"/>
      <c r="O182" s="58"/>
      <c r="P182" s="58"/>
      <c r="Q182" s="58"/>
      <c r="R182" s="58"/>
      <c r="S182" s="58"/>
      <c r="T182" s="58"/>
      <c r="U182" s="58"/>
    </row>
    <row r="183" spans="1:21" ht="15.75" customHeight="1">
      <c r="A183" s="178" t="s">
        <v>461</v>
      </c>
      <c r="B183" s="179"/>
      <c r="C183" s="179"/>
      <c r="D183" s="179"/>
      <c r="E183" s="179"/>
      <c r="F183" s="179"/>
      <c r="G183" s="179"/>
      <c r="H183" s="180"/>
      <c r="I183" s="59">
        <v>240</v>
      </c>
      <c r="J183" s="60">
        <f t="shared" si="23"/>
        <v>228</v>
      </c>
      <c r="K183" s="61">
        <f t="shared" si="30"/>
        <v>223.2</v>
      </c>
      <c r="L183" s="61">
        <f t="shared" si="31"/>
        <v>216</v>
      </c>
      <c r="M183" s="61">
        <f t="shared" si="32"/>
        <v>204</v>
      </c>
      <c r="N183" s="58"/>
      <c r="O183" s="58"/>
      <c r="P183" s="58"/>
      <c r="Q183" s="58"/>
      <c r="R183" s="58"/>
      <c r="S183" s="58"/>
      <c r="T183" s="58"/>
      <c r="U183" s="58"/>
    </row>
    <row r="184" spans="1:21" ht="15.75" customHeight="1">
      <c r="A184" s="178" t="str">
        <f>'Дом уход ОПТ'!A198</f>
        <v>PRODIVA  Кондиционер SO NUTRITIVE для ухода за сухими волосами 100 мл</v>
      </c>
      <c r="B184" s="179"/>
      <c r="C184" s="179"/>
      <c r="D184" s="179"/>
      <c r="E184" s="179"/>
      <c r="F184" s="179"/>
      <c r="G184" s="179"/>
      <c r="H184" s="180"/>
      <c r="I184" s="59">
        <v>45</v>
      </c>
      <c r="J184" s="60">
        <f t="shared" si="23"/>
        <v>42.75</v>
      </c>
      <c r="K184" s="61">
        <f t="shared" si="30"/>
        <v>41.85</v>
      </c>
      <c r="L184" s="61">
        <f t="shared" si="31"/>
        <v>40.5</v>
      </c>
      <c r="M184" s="61">
        <f t="shared" si="32"/>
        <v>38.25</v>
      </c>
      <c r="N184" s="58"/>
      <c r="O184" s="58"/>
      <c r="P184" s="58"/>
      <c r="Q184" s="58"/>
      <c r="R184" s="58"/>
      <c r="S184" s="58"/>
      <c r="T184" s="58"/>
      <c r="U184" s="58"/>
    </row>
    <row r="185" spans="1:21" ht="15.75" customHeight="1">
      <c r="A185" s="181" t="str">
        <f>'Дом уход ОПТ'!A199</f>
        <v>PRODIVA  Кондиционер SO NUTRITIVE для ухода за сухими волосами 250 мл</v>
      </c>
      <c r="B185" s="181"/>
      <c r="C185" s="181"/>
      <c r="D185" s="181"/>
      <c r="E185" s="181"/>
      <c r="F185" s="181"/>
      <c r="G185" s="181"/>
      <c r="H185" s="181"/>
      <c r="I185" s="59">
        <v>45</v>
      </c>
      <c r="J185" s="60">
        <f t="shared" si="23"/>
        <v>42.75</v>
      </c>
      <c r="K185" s="61">
        <f t="shared" si="30"/>
        <v>41.85</v>
      </c>
      <c r="L185" s="61">
        <f t="shared" si="31"/>
        <v>40.5</v>
      </c>
      <c r="M185" s="61">
        <f t="shared" si="32"/>
        <v>38.25</v>
      </c>
      <c r="N185" s="58"/>
      <c r="O185" s="58"/>
      <c r="P185" s="58"/>
      <c r="Q185" s="58"/>
      <c r="R185" s="58"/>
      <c r="S185" s="58"/>
      <c r="T185" s="58"/>
      <c r="U185" s="58"/>
    </row>
    <row r="186" spans="1:21" ht="30.75" customHeight="1">
      <c r="A186" s="178" t="s">
        <v>490</v>
      </c>
      <c r="B186" s="179"/>
      <c r="C186" s="179"/>
      <c r="D186" s="179"/>
      <c r="E186" s="179"/>
      <c r="F186" s="179"/>
      <c r="G186" s="179"/>
      <c r="H186" s="180"/>
      <c r="I186" s="59">
        <v>212</v>
      </c>
      <c r="J186" s="60">
        <f t="shared" si="23"/>
        <v>201.4</v>
      </c>
      <c r="K186" s="61">
        <f t="shared" ref="K186:K203" si="33">I186-(I186*7%)</f>
        <v>197.16</v>
      </c>
      <c r="L186" s="61">
        <f t="shared" ref="L186:L203" si="34">I186-(I186*10%)</f>
        <v>190.8</v>
      </c>
      <c r="M186" s="61">
        <f t="shared" ref="M186:M203" si="35">I186-(I186*15%)</f>
        <v>180.2</v>
      </c>
      <c r="N186" s="58"/>
      <c r="O186" s="58"/>
      <c r="P186" s="58"/>
      <c r="Q186" s="58"/>
      <c r="R186" s="58"/>
      <c r="S186" s="58"/>
      <c r="T186" s="58"/>
      <c r="U186" s="58"/>
    </row>
    <row r="187" spans="1:21" ht="30.75" customHeight="1">
      <c r="A187" s="181" t="s">
        <v>490</v>
      </c>
      <c r="B187" s="181"/>
      <c r="C187" s="181"/>
      <c r="D187" s="181"/>
      <c r="E187" s="181"/>
      <c r="F187" s="181"/>
      <c r="G187" s="181"/>
      <c r="H187" s="181"/>
      <c r="I187" s="59">
        <v>80</v>
      </c>
      <c r="J187" s="60">
        <f t="shared" si="23"/>
        <v>76</v>
      </c>
      <c r="K187" s="61">
        <f t="shared" ref="K187:K198" si="36">I187-(I187*7%)</f>
        <v>74.400000000000006</v>
      </c>
      <c r="L187" s="61">
        <f t="shared" ref="L187:L198" si="37">I187-(I187*10%)</f>
        <v>72</v>
      </c>
      <c r="M187" s="61">
        <f t="shared" ref="M187:M198" si="38">I187-(I187*15%)</f>
        <v>68</v>
      </c>
      <c r="N187" s="58"/>
      <c r="O187" s="58"/>
      <c r="P187" s="58"/>
      <c r="Q187" s="58"/>
      <c r="R187" s="58"/>
      <c r="S187" s="58"/>
      <c r="T187" s="58"/>
      <c r="U187" s="58"/>
    </row>
    <row r="188" spans="1:21" ht="26.25" customHeight="1">
      <c r="A188" s="282" t="s">
        <v>587</v>
      </c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4"/>
      <c r="N188" s="58"/>
      <c r="O188" s="58"/>
      <c r="P188" s="58"/>
      <c r="Q188" s="58"/>
      <c r="R188" s="58"/>
      <c r="S188" s="58"/>
      <c r="T188" s="58"/>
      <c r="U188" s="58"/>
    </row>
    <row r="189" spans="1:21" ht="15" customHeight="1">
      <c r="A189" s="178" t="s">
        <v>586</v>
      </c>
      <c r="B189" s="179"/>
      <c r="C189" s="179"/>
      <c r="D189" s="179"/>
      <c r="E189" s="179"/>
      <c r="F189" s="179"/>
      <c r="G189" s="179"/>
      <c r="H189" s="180"/>
      <c r="I189" s="59">
        <v>60</v>
      </c>
      <c r="J189" s="60">
        <f t="shared" si="23"/>
        <v>57</v>
      </c>
      <c r="K189" s="61">
        <f t="shared" si="36"/>
        <v>55.8</v>
      </c>
      <c r="L189" s="61">
        <f t="shared" si="37"/>
        <v>54</v>
      </c>
      <c r="M189" s="61">
        <f t="shared" si="38"/>
        <v>51</v>
      </c>
      <c r="N189" s="58"/>
      <c r="O189" s="58"/>
      <c r="P189" s="58"/>
      <c r="Q189" s="58"/>
      <c r="R189" s="58"/>
      <c r="S189" s="58"/>
      <c r="T189" s="58"/>
      <c r="U189" s="58"/>
    </row>
    <row r="190" spans="1:21" ht="15.75" customHeight="1">
      <c r="A190" s="178" t="s">
        <v>588</v>
      </c>
      <c r="B190" s="179"/>
      <c r="C190" s="179"/>
      <c r="D190" s="179"/>
      <c r="E190" s="179"/>
      <c r="F190" s="179"/>
      <c r="G190" s="179"/>
      <c r="H190" s="180"/>
      <c r="I190" s="59">
        <v>85</v>
      </c>
      <c r="J190" s="60">
        <f t="shared" si="23"/>
        <v>80.75</v>
      </c>
      <c r="K190" s="61">
        <f t="shared" si="36"/>
        <v>79.05</v>
      </c>
      <c r="L190" s="61">
        <f t="shared" si="37"/>
        <v>76.5</v>
      </c>
      <c r="M190" s="61">
        <f t="shared" si="38"/>
        <v>72.25</v>
      </c>
      <c r="N190" s="58"/>
      <c r="O190" s="58"/>
      <c r="P190" s="58"/>
      <c r="Q190" s="58"/>
      <c r="R190" s="58"/>
      <c r="S190" s="58"/>
      <c r="T190" s="58"/>
      <c r="U190" s="58"/>
    </row>
    <row r="191" spans="1:21" ht="15.75" customHeight="1">
      <c r="A191" s="181" t="s">
        <v>589</v>
      </c>
      <c r="B191" s="181"/>
      <c r="C191" s="181"/>
      <c r="D191" s="181"/>
      <c r="E191" s="181"/>
      <c r="F191" s="181"/>
      <c r="G191" s="181"/>
      <c r="H191" s="181"/>
      <c r="I191" s="59">
        <v>85</v>
      </c>
      <c r="J191" s="60">
        <f t="shared" si="23"/>
        <v>80.75</v>
      </c>
      <c r="K191" s="61">
        <f t="shared" si="36"/>
        <v>79.05</v>
      </c>
      <c r="L191" s="61">
        <f t="shared" si="37"/>
        <v>76.5</v>
      </c>
      <c r="M191" s="61">
        <f t="shared" si="38"/>
        <v>72.25</v>
      </c>
      <c r="N191" s="58"/>
      <c r="O191" s="58"/>
      <c r="P191" s="58"/>
      <c r="Q191" s="58"/>
      <c r="R191" s="58"/>
      <c r="S191" s="58"/>
      <c r="T191" s="58"/>
      <c r="U191" s="58"/>
    </row>
    <row r="192" spans="1:21" ht="15" customHeight="1">
      <c r="A192" s="178" t="s">
        <v>590</v>
      </c>
      <c r="B192" s="179"/>
      <c r="C192" s="179"/>
      <c r="D192" s="179"/>
      <c r="E192" s="179"/>
      <c r="F192" s="179"/>
      <c r="G192" s="179"/>
      <c r="H192" s="180"/>
      <c r="I192" s="59">
        <v>85</v>
      </c>
      <c r="J192" s="60">
        <f t="shared" si="23"/>
        <v>80.75</v>
      </c>
      <c r="K192" s="61">
        <f t="shared" si="36"/>
        <v>79.05</v>
      </c>
      <c r="L192" s="61">
        <f t="shared" si="37"/>
        <v>76.5</v>
      </c>
      <c r="M192" s="61">
        <f t="shared" si="38"/>
        <v>72.25</v>
      </c>
      <c r="N192" s="58"/>
      <c r="O192" s="58"/>
      <c r="P192" s="58"/>
      <c r="Q192" s="58"/>
      <c r="R192" s="58"/>
      <c r="S192" s="58"/>
      <c r="T192" s="58"/>
      <c r="U192" s="58"/>
    </row>
    <row r="193" spans="1:21" ht="15.75" customHeight="1">
      <c r="A193" s="178" t="s">
        <v>591</v>
      </c>
      <c r="B193" s="179"/>
      <c r="C193" s="179"/>
      <c r="D193" s="179"/>
      <c r="E193" s="179"/>
      <c r="F193" s="179"/>
      <c r="G193" s="179"/>
      <c r="H193" s="180"/>
      <c r="I193" s="59">
        <v>85</v>
      </c>
      <c r="J193" s="60">
        <f t="shared" si="23"/>
        <v>80.75</v>
      </c>
      <c r="K193" s="61">
        <f t="shared" si="36"/>
        <v>79.05</v>
      </c>
      <c r="L193" s="61">
        <f t="shared" si="37"/>
        <v>76.5</v>
      </c>
      <c r="M193" s="61">
        <f t="shared" si="38"/>
        <v>72.25</v>
      </c>
      <c r="N193" s="58"/>
      <c r="O193" s="58"/>
      <c r="P193" s="58"/>
      <c r="Q193" s="58"/>
      <c r="R193" s="58"/>
      <c r="S193" s="58"/>
      <c r="T193" s="58"/>
      <c r="U193" s="58"/>
    </row>
    <row r="194" spans="1:21" ht="15.75" customHeight="1">
      <c r="A194" s="181" t="s">
        <v>592</v>
      </c>
      <c r="B194" s="181"/>
      <c r="C194" s="181"/>
      <c r="D194" s="181"/>
      <c r="E194" s="181"/>
      <c r="F194" s="181"/>
      <c r="G194" s="181"/>
      <c r="H194" s="181"/>
      <c r="I194" s="59">
        <v>80</v>
      </c>
      <c r="J194" s="60">
        <f t="shared" si="23"/>
        <v>76</v>
      </c>
      <c r="K194" s="61">
        <f t="shared" si="36"/>
        <v>74.400000000000006</v>
      </c>
      <c r="L194" s="61">
        <f t="shared" si="37"/>
        <v>72</v>
      </c>
      <c r="M194" s="61">
        <f t="shared" si="38"/>
        <v>68</v>
      </c>
      <c r="N194" s="58"/>
      <c r="O194" s="58"/>
      <c r="P194" s="58"/>
      <c r="Q194" s="58"/>
      <c r="R194" s="58"/>
      <c r="S194" s="58"/>
      <c r="T194" s="58"/>
      <c r="U194" s="58"/>
    </row>
    <row r="195" spans="1:21" ht="15" customHeight="1">
      <c r="A195" s="178" t="s">
        <v>593</v>
      </c>
      <c r="B195" s="179"/>
      <c r="C195" s="179"/>
      <c r="D195" s="179"/>
      <c r="E195" s="179"/>
      <c r="F195" s="179"/>
      <c r="G195" s="179"/>
      <c r="H195" s="180"/>
      <c r="I195" s="59">
        <v>60</v>
      </c>
      <c r="J195" s="60">
        <f t="shared" si="23"/>
        <v>57</v>
      </c>
      <c r="K195" s="61">
        <f t="shared" si="36"/>
        <v>55.8</v>
      </c>
      <c r="L195" s="61">
        <f t="shared" si="37"/>
        <v>54</v>
      </c>
      <c r="M195" s="61">
        <f t="shared" si="38"/>
        <v>51</v>
      </c>
      <c r="N195" s="58"/>
      <c r="O195" s="58"/>
      <c r="P195" s="58"/>
      <c r="Q195" s="58"/>
      <c r="R195" s="58"/>
      <c r="S195" s="58"/>
      <c r="T195" s="58"/>
      <c r="U195" s="58"/>
    </row>
    <row r="196" spans="1:21" ht="15.75" customHeight="1">
      <c r="A196" s="178" t="s">
        <v>594</v>
      </c>
      <c r="B196" s="179"/>
      <c r="C196" s="179"/>
      <c r="D196" s="179"/>
      <c r="E196" s="179"/>
      <c r="F196" s="179"/>
      <c r="G196" s="179"/>
      <c r="H196" s="180"/>
      <c r="I196" s="59">
        <v>60</v>
      </c>
      <c r="J196" s="60">
        <f t="shared" si="23"/>
        <v>57</v>
      </c>
      <c r="K196" s="61">
        <f t="shared" si="36"/>
        <v>55.8</v>
      </c>
      <c r="L196" s="61">
        <f t="shared" si="37"/>
        <v>54</v>
      </c>
      <c r="M196" s="61">
        <f t="shared" si="38"/>
        <v>51</v>
      </c>
      <c r="N196" s="58"/>
      <c r="O196" s="58"/>
      <c r="P196" s="58"/>
      <c r="Q196" s="58"/>
      <c r="R196" s="58"/>
      <c r="S196" s="58"/>
      <c r="T196" s="58"/>
      <c r="U196" s="58"/>
    </row>
    <row r="197" spans="1:21" ht="15.75" customHeight="1">
      <c r="A197" s="181" t="s">
        <v>595</v>
      </c>
      <c r="B197" s="181"/>
      <c r="C197" s="181"/>
      <c r="D197" s="181"/>
      <c r="E197" s="181"/>
      <c r="F197" s="181"/>
      <c r="G197" s="181"/>
      <c r="H197" s="181"/>
      <c r="I197" s="59">
        <v>60</v>
      </c>
      <c r="J197" s="60">
        <f t="shared" si="23"/>
        <v>57</v>
      </c>
      <c r="K197" s="61">
        <f t="shared" si="36"/>
        <v>55.8</v>
      </c>
      <c r="L197" s="61">
        <f t="shared" si="37"/>
        <v>54</v>
      </c>
      <c r="M197" s="61">
        <f t="shared" si="38"/>
        <v>51</v>
      </c>
      <c r="N197" s="58"/>
      <c r="O197" s="58"/>
      <c r="P197" s="58"/>
      <c r="Q197" s="58"/>
      <c r="R197" s="58"/>
      <c r="S197" s="58"/>
      <c r="T197" s="58"/>
      <c r="U197" s="58"/>
    </row>
    <row r="198" spans="1:21" ht="15" customHeight="1">
      <c r="A198" s="178" t="s">
        <v>596</v>
      </c>
      <c r="B198" s="179"/>
      <c r="C198" s="179"/>
      <c r="D198" s="179"/>
      <c r="E198" s="179"/>
      <c r="F198" s="179"/>
      <c r="G198" s="179"/>
      <c r="H198" s="180"/>
      <c r="I198" s="59">
        <v>80</v>
      </c>
      <c r="J198" s="60">
        <f t="shared" si="23"/>
        <v>76</v>
      </c>
      <c r="K198" s="61">
        <f t="shared" si="36"/>
        <v>74.400000000000006</v>
      </c>
      <c r="L198" s="61">
        <f t="shared" si="37"/>
        <v>72</v>
      </c>
      <c r="M198" s="61">
        <f t="shared" si="38"/>
        <v>68</v>
      </c>
      <c r="N198" s="58"/>
      <c r="O198" s="58"/>
      <c r="P198" s="58"/>
      <c r="Q198" s="58"/>
      <c r="R198" s="58"/>
      <c r="S198" s="58"/>
      <c r="T198" s="58"/>
      <c r="U198" s="58"/>
    </row>
    <row r="199" spans="1:21" ht="15.75" customHeight="1">
      <c r="A199" s="178" t="s">
        <v>597</v>
      </c>
      <c r="B199" s="179"/>
      <c r="C199" s="179"/>
      <c r="D199" s="179"/>
      <c r="E199" s="179"/>
      <c r="F199" s="179"/>
      <c r="G199" s="179"/>
      <c r="H199" s="180"/>
      <c r="I199" s="59">
        <v>70</v>
      </c>
      <c r="J199" s="60">
        <f t="shared" si="23"/>
        <v>66.5</v>
      </c>
      <c r="K199" s="61">
        <f t="shared" si="33"/>
        <v>65.099999999999994</v>
      </c>
      <c r="L199" s="61">
        <f t="shared" si="34"/>
        <v>63</v>
      </c>
      <c r="M199" s="61">
        <f t="shared" si="35"/>
        <v>59.5</v>
      </c>
      <c r="N199" s="58"/>
      <c r="O199" s="58"/>
      <c r="P199" s="58"/>
      <c r="Q199" s="58"/>
      <c r="R199" s="58"/>
      <c r="S199" s="58"/>
      <c r="T199" s="58"/>
      <c r="U199" s="58"/>
    </row>
    <row r="200" spans="1:21" ht="21" customHeight="1">
      <c r="A200" s="181" t="s">
        <v>613</v>
      </c>
      <c r="B200" s="181"/>
      <c r="C200" s="181"/>
      <c r="D200" s="181"/>
      <c r="E200" s="181"/>
      <c r="F200" s="181"/>
      <c r="G200" s="181"/>
      <c r="H200" s="181"/>
      <c r="I200" s="59">
        <v>250</v>
      </c>
      <c r="J200" s="60">
        <f t="shared" si="23"/>
        <v>237.5</v>
      </c>
      <c r="K200" s="61">
        <f t="shared" si="33"/>
        <v>232.5</v>
      </c>
      <c r="L200" s="61">
        <f t="shared" si="34"/>
        <v>225</v>
      </c>
      <c r="M200" s="61">
        <f t="shared" si="35"/>
        <v>212.5</v>
      </c>
      <c r="N200" s="58"/>
      <c r="O200" s="58"/>
      <c r="P200" s="58"/>
      <c r="Q200" s="58"/>
      <c r="R200" s="58"/>
      <c r="S200" s="58"/>
      <c r="T200" s="58"/>
      <c r="U200" s="58"/>
    </row>
    <row r="201" spans="1:21">
      <c r="A201" s="178" t="s">
        <v>614</v>
      </c>
      <c r="B201" s="179"/>
      <c r="C201" s="179"/>
      <c r="D201" s="179"/>
      <c r="E201" s="179"/>
      <c r="F201" s="179"/>
      <c r="G201" s="179"/>
      <c r="H201" s="180"/>
      <c r="I201" s="59">
        <v>80</v>
      </c>
      <c r="J201" s="60">
        <f t="shared" si="23"/>
        <v>76</v>
      </c>
      <c r="K201" s="61">
        <f t="shared" si="33"/>
        <v>74.400000000000006</v>
      </c>
      <c r="L201" s="61">
        <f t="shared" si="34"/>
        <v>72</v>
      </c>
      <c r="M201" s="61">
        <f t="shared" si="35"/>
        <v>68</v>
      </c>
      <c r="N201" s="58"/>
      <c r="O201" s="58"/>
      <c r="P201" s="58"/>
      <c r="Q201" s="58"/>
      <c r="R201" s="58"/>
      <c r="S201" s="58"/>
      <c r="T201" s="58"/>
      <c r="U201" s="58"/>
    </row>
    <row r="202" spans="1:21">
      <c r="A202" s="178" t="s">
        <v>615</v>
      </c>
      <c r="B202" s="179"/>
      <c r="C202" s="179"/>
      <c r="D202" s="179"/>
      <c r="E202" s="179"/>
      <c r="F202" s="179"/>
      <c r="G202" s="179"/>
      <c r="H202" s="180"/>
      <c r="I202" s="59">
        <v>150</v>
      </c>
      <c r="J202" s="60">
        <f t="shared" si="23"/>
        <v>142.5</v>
      </c>
      <c r="K202" s="61">
        <f t="shared" si="33"/>
        <v>139.5</v>
      </c>
      <c r="L202" s="61">
        <f t="shared" si="34"/>
        <v>135</v>
      </c>
      <c r="M202" s="61">
        <f t="shared" si="35"/>
        <v>127.5</v>
      </c>
      <c r="N202" s="58"/>
      <c r="O202" s="58"/>
      <c r="P202" s="58"/>
      <c r="Q202" s="58"/>
      <c r="R202" s="58"/>
      <c r="S202" s="58"/>
      <c r="T202" s="58"/>
      <c r="U202" s="58"/>
    </row>
    <row r="203" spans="1:21">
      <c r="A203" s="181" t="s">
        <v>616</v>
      </c>
      <c r="B203" s="181"/>
      <c r="C203" s="181"/>
      <c r="D203" s="181"/>
      <c r="E203" s="181"/>
      <c r="F203" s="181"/>
      <c r="G203" s="181"/>
      <c r="H203" s="181"/>
      <c r="I203" s="59">
        <v>150</v>
      </c>
      <c r="J203" s="60">
        <f t="shared" si="23"/>
        <v>142.5</v>
      </c>
      <c r="K203" s="61">
        <f t="shared" si="33"/>
        <v>139.5</v>
      </c>
      <c r="L203" s="61">
        <f t="shared" si="34"/>
        <v>135</v>
      </c>
      <c r="M203" s="61">
        <f t="shared" si="35"/>
        <v>127.5</v>
      </c>
      <c r="N203" s="58"/>
      <c r="O203" s="58"/>
      <c r="P203" s="58"/>
      <c r="Q203" s="58"/>
      <c r="R203" s="58"/>
      <c r="S203" s="58"/>
      <c r="T203" s="58"/>
      <c r="U203" s="58"/>
    </row>
    <row r="204" spans="1:21">
      <c r="A204" s="178" t="s">
        <v>617</v>
      </c>
      <c r="B204" s="179"/>
      <c r="C204" s="179"/>
      <c r="D204" s="179"/>
      <c r="E204" s="179"/>
      <c r="F204" s="179"/>
      <c r="G204" s="179"/>
      <c r="H204" s="180"/>
      <c r="I204" s="59">
        <v>85</v>
      </c>
      <c r="J204" s="60">
        <f t="shared" si="23"/>
        <v>80.75</v>
      </c>
      <c r="K204" s="61">
        <f t="shared" ref="K204:K206" si="39">I204-(I204*7%)</f>
        <v>79.05</v>
      </c>
      <c r="L204" s="61">
        <f t="shared" ref="L204:L206" si="40">I204-(I204*10%)</f>
        <v>76.5</v>
      </c>
      <c r="M204" s="61">
        <f t="shared" ref="M204:M206" si="41">I204-(I204*15%)</f>
        <v>72.25</v>
      </c>
      <c r="N204" s="58"/>
      <c r="O204" s="58"/>
      <c r="P204" s="58"/>
      <c r="Q204" s="58"/>
      <c r="R204" s="58"/>
      <c r="S204" s="58"/>
      <c r="T204" s="58"/>
      <c r="U204" s="58"/>
    </row>
    <row r="205" spans="1:21" ht="15.75" customHeight="1">
      <c r="A205" s="178" t="s">
        <v>628</v>
      </c>
      <c r="B205" s="179"/>
      <c r="C205" s="179"/>
      <c r="D205" s="179"/>
      <c r="E205" s="179"/>
      <c r="F205" s="179"/>
      <c r="G205" s="179"/>
      <c r="H205" s="180"/>
      <c r="I205" s="59">
        <v>55</v>
      </c>
      <c r="J205" s="60">
        <f t="shared" si="23"/>
        <v>52.25</v>
      </c>
      <c r="K205" s="61">
        <f t="shared" si="39"/>
        <v>51.15</v>
      </c>
      <c r="L205" s="61">
        <f t="shared" si="40"/>
        <v>49.5</v>
      </c>
      <c r="M205" s="61">
        <f t="shared" si="41"/>
        <v>46.75</v>
      </c>
      <c r="N205" s="58"/>
      <c r="O205" s="58"/>
      <c r="P205" s="58"/>
      <c r="Q205" s="58"/>
      <c r="R205" s="58"/>
      <c r="S205" s="58"/>
      <c r="T205" s="58"/>
      <c r="U205" s="58"/>
    </row>
    <row r="206" spans="1:21" ht="15.75" customHeight="1">
      <c r="A206" s="181" t="s">
        <v>630</v>
      </c>
      <c r="B206" s="181"/>
      <c r="C206" s="181"/>
      <c r="D206" s="181"/>
      <c r="E206" s="181"/>
      <c r="F206" s="181"/>
      <c r="G206" s="181"/>
      <c r="H206" s="181"/>
      <c r="I206" s="59">
        <v>150</v>
      </c>
      <c r="J206" s="60">
        <f t="shared" si="23"/>
        <v>142.5</v>
      </c>
      <c r="K206" s="61">
        <f t="shared" si="39"/>
        <v>139.5</v>
      </c>
      <c r="L206" s="61">
        <f t="shared" si="40"/>
        <v>135</v>
      </c>
      <c r="M206" s="61">
        <f t="shared" si="41"/>
        <v>127.5</v>
      </c>
      <c r="N206" s="58"/>
      <c r="O206" s="58"/>
      <c r="P206" s="58"/>
      <c r="Q206" s="58"/>
      <c r="R206" s="58"/>
      <c r="S206" s="58"/>
      <c r="T206" s="58"/>
      <c r="U206" s="58"/>
    </row>
    <row r="207" spans="1:21" ht="15" customHeight="1">
      <c r="A207" s="178" t="s">
        <v>634</v>
      </c>
      <c r="B207" s="179"/>
      <c r="C207" s="179"/>
      <c r="D207" s="179"/>
      <c r="E207" s="179"/>
      <c r="F207" s="179"/>
      <c r="G207" s="179"/>
      <c r="H207" s="180"/>
      <c r="I207" s="59">
        <v>265</v>
      </c>
      <c r="J207" s="60">
        <f t="shared" ref="J207:J210" si="42">I207-(I207*5%)</f>
        <v>251.75</v>
      </c>
      <c r="K207" s="61">
        <f t="shared" ref="K207:K210" si="43">I207-(I207*7%)</f>
        <v>246.45</v>
      </c>
      <c r="L207" s="61">
        <f t="shared" ref="L207:L210" si="44">I207-(I207*10%)</f>
        <v>238.5</v>
      </c>
      <c r="M207" s="61">
        <f t="shared" ref="M207:M210" si="45">I207-(I207*15%)</f>
        <v>225.25</v>
      </c>
      <c r="N207" s="58"/>
      <c r="O207" s="58"/>
      <c r="P207" s="58"/>
      <c r="Q207" s="58"/>
      <c r="R207" s="58"/>
      <c r="S207" s="58"/>
      <c r="T207" s="58"/>
      <c r="U207" s="58"/>
    </row>
    <row r="208" spans="1:21" ht="15.75" customHeight="1">
      <c r="A208" s="178" t="s">
        <v>635</v>
      </c>
      <c r="B208" s="179"/>
      <c r="C208" s="179"/>
      <c r="D208" s="179"/>
      <c r="E208" s="179"/>
      <c r="F208" s="179"/>
      <c r="G208" s="179"/>
      <c r="H208" s="180"/>
      <c r="I208" s="59">
        <v>265</v>
      </c>
      <c r="J208" s="60">
        <f t="shared" si="42"/>
        <v>251.75</v>
      </c>
      <c r="K208" s="61">
        <f t="shared" si="43"/>
        <v>246.45</v>
      </c>
      <c r="L208" s="61">
        <f t="shared" si="44"/>
        <v>238.5</v>
      </c>
      <c r="M208" s="61">
        <f t="shared" si="45"/>
        <v>225.25</v>
      </c>
      <c r="N208" s="58"/>
      <c r="O208" s="58"/>
      <c r="P208" s="58"/>
      <c r="Q208" s="58"/>
      <c r="R208" s="58"/>
      <c r="S208" s="58"/>
      <c r="T208" s="58"/>
      <c r="U208" s="58"/>
    </row>
    <row r="209" spans="1:21" ht="15.75" customHeight="1">
      <c r="A209" s="181" t="s">
        <v>636</v>
      </c>
      <c r="B209" s="181"/>
      <c r="C209" s="181"/>
      <c r="D209" s="181"/>
      <c r="E209" s="181"/>
      <c r="F209" s="181"/>
      <c r="G209" s="181"/>
      <c r="H209" s="181"/>
      <c r="I209" s="59">
        <v>85</v>
      </c>
      <c r="J209" s="60">
        <f t="shared" si="42"/>
        <v>80.75</v>
      </c>
      <c r="K209" s="61">
        <f t="shared" si="43"/>
        <v>79.05</v>
      </c>
      <c r="L209" s="61">
        <f t="shared" si="44"/>
        <v>76.5</v>
      </c>
      <c r="M209" s="61">
        <f t="shared" si="45"/>
        <v>72.25</v>
      </c>
      <c r="N209" s="58"/>
      <c r="O209" s="58"/>
      <c r="P209" s="58"/>
      <c r="Q209" s="58"/>
      <c r="R209" s="58"/>
      <c r="S209" s="58"/>
      <c r="T209" s="58"/>
      <c r="U209" s="58"/>
    </row>
    <row r="210" spans="1:21" ht="15" customHeight="1">
      <c r="A210" s="178" t="s">
        <v>637</v>
      </c>
      <c r="B210" s="179"/>
      <c r="C210" s="179"/>
      <c r="D210" s="179"/>
      <c r="E210" s="179"/>
      <c r="F210" s="179"/>
      <c r="G210" s="179"/>
      <c r="H210" s="180"/>
      <c r="I210" s="59">
        <v>55</v>
      </c>
      <c r="J210" s="60">
        <f t="shared" si="42"/>
        <v>52.25</v>
      </c>
      <c r="K210" s="61">
        <f t="shared" si="43"/>
        <v>51.15</v>
      </c>
      <c r="L210" s="61">
        <f t="shared" si="44"/>
        <v>49.5</v>
      </c>
      <c r="M210" s="61">
        <f t="shared" si="45"/>
        <v>46.75</v>
      </c>
      <c r="N210" s="58"/>
      <c r="O210" s="58"/>
      <c r="P210" s="58"/>
      <c r="Q210" s="58"/>
      <c r="R210" s="58"/>
      <c r="S210" s="58"/>
      <c r="T210" s="58"/>
      <c r="U210" s="58"/>
    </row>
    <row r="211" spans="1:21" ht="19.5" thickBot="1">
      <c r="I211" s="49"/>
      <c r="J211" s="9" t="s">
        <v>8</v>
      </c>
      <c r="K211" s="10" t="s">
        <v>7</v>
      </c>
      <c r="L211" s="11" t="s">
        <v>299</v>
      </c>
      <c r="M211" s="12" t="s">
        <v>9</v>
      </c>
    </row>
    <row r="212" spans="1:21">
      <c r="I212" s="49"/>
    </row>
    <row r="213" spans="1:21">
      <c r="I213" s="49"/>
    </row>
    <row r="214" spans="1:21">
      <c r="I214" s="49"/>
    </row>
    <row r="215" spans="1:21">
      <c r="I215" s="49"/>
    </row>
    <row r="216" spans="1:21">
      <c r="I216" s="49"/>
    </row>
    <row r="217" spans="1:21">
      <c r="I217" s="49"/>
    </row>
    <row r="218" spans="1:21">
      <c r="I218" s="49"/>
    </row>
    <row r="219" spans="1:21">
      <c r="I219" s="49"/>
    </row>
    <row r="220" spans="1:21">
      <c r="I220" s="49"/>
    </row>
    <row r="221" spans="1:21">
      <c r="I221" s="49"/>
    </row>
    <row r="222" spans="1:21">
      <c r="I222" s="49"/>
    </row>
    <row r="223" spans="1:21">
      <c r="I223" s="49"/>
    </row>
    <row r="224" spans="1:21">
      <c r="I224" s="49"/>
    </row>
    <row r="225" spans="9:9">
      <c r="I225" s="49"/>
    </row>
    <row r="226" spans="9:9">
      <c r="I226" s="49"/>
    </row>
    <row r="227" spans="9:9">
      <c r="I227" s="49"/>
    </row>
    <row r="228" spans="9:9">
      <c r="I228" s="49"/>
    </row>
    <row r="229" spans="9:9">
      <c r="I229" s="49"/>
    </row>
    <row r="230" spans="9:9">
      <c r="I230" s="49"/>
    </row>
    <row r="231" spans="9:9">
      <c r="I231" s="49"/>
    </row>
    <row r="232" spans="9:9">
      <c r="I232" s="49"/>
    </row>
    <row r="233" spans="9:9">
      <c r="I233" s="49"/>
    </row>
    <row r="234" spans="9:9">
      <c r="I234" s="49"/>
    </row>
    <row r="235" spans="9:9">
      <c r="I235" s="49"/>
    </row>
    <row r="236" spans="9:9">
      <c r="I236" s="49"/>
    </row>
    <row r="237" spans="9:9">
      <c r="I237" s="49"/>
    </row>
    <row r="238" spans="9:9">
      <c r="I238" s="49"/>
    </row>
    <row r="239" spans="9:9">
      <c r="I239" s="49"/>
    </row>
    <row r="240" spans="9:9">
      <c r="I240" s="49"/>
    </row>
    <row r="241" spans="9:9">
      <c r="I241" s="49"/>
    </row>
    <row r="242" spans="9:9">
      <c r="I242" s="49"/>
    </row>
    <row r="243" spans="9:9">
      <c r="I243" s="49"/>
    </row>
    <row r="244" spans="9:9">
      <c r="I244" s="49"/>
    </row>
    <row r="245" spans="9:9">
      <c r="I245" s="49"/>
    </row>
    <row r="246" spans="9:9">
      <c r="I246" s="49"/>
    </row>
    <row r="247" spans="9:9">
      <c r="I247" s="49"/>
    </row>
    <row r="248" spans="9:9">
      <c r="I248" s="49"/>
    </row>
    <row r="249" spans="9:9">
      <c r="I249" s="49"/>
    </row>
    <row r="250" spans="9:9">
      <c r="I250" s="49"/>
    </row>
    <row r="251" spans="9:9">
      <c r="I251" s="49"/>
    </row>
    <row r="252" spans="9:9">
      <c r="I252" s="49"/>
    </row>
    <row r="253" spans="9:9">
      <c r="I253" s="49"/>
    </row>
    <row r="254" spans="9:9">
      <c r="I254" s="49"/>
    </row>
    <row r="255" spans="9:9">
      <c r="I255" s="49"/>
    </row>
    <row r="256" spans="9:9">
      <c r="I256" s="49"/>
    </row>
    <row r="257" spans="9:9">
      <c r="I257" s="49"/>
    </row>
    <row r="258" spans="9:9">
      <c r="I258" s="49"/>
    </row>
    <row r="259" spans="9:9">
      <c r="I259" s="49"/>
    </row>
    <row r="260" spans="9:9">
      <c r="I260" s="49"/>
    </row>
    <row r="261" spans="9:9">
      <c r="I261" s="49"/>
    </row>
    <row r="262" spans="9:9">
      <c r="I262" s="49"/>
    </row>
    <row r="263" spans="9:9">
      <c r="I263" s="49"/>
    </row>
    <row r="264" spans="9:9">
      <c r="I264" s="49"/>
    </row>
    <row r="265" spans="9:9">
      <c r="I265" s="49"/>
    </row>
    <row r="266" spans="9:9">
      <c r="I266" s="49"/>
    </row>
    <row r="267" spans="9:9">
      <c r="I267" s="49"/>
    </row>
    <row r="268" spans="9:9">
      <c r="I268" s="49"/>
    </row>
    <row r="269" spans="9:9">
      <c r="I269" s="49"/>
    </row>
    <row r="270" spans="9:9">
      <c r="I270" s="49"/>
    </row>
    <row r="271" spans="9:9">
      <c r="I271" s="49"/>
    </row>
    <row r="272" spans="9:9">
      <c r="I272" s="49"/>
    </row>
    <row r="273" spans="9:9">
      <c r="I273" s="49"/>
    </row>
    <row r="274" spans="9:9">
      <c r="I274" s="49"/>
    </row>
    <row r="275" spans="9:9">
      <c r="I275" s="49"/>
    </row>
    <row r="276" spans="9:9">
      <c r="I276" s="49"/>
    </row>
    <row r="277" spans="9:9">
      <c r="I277" s="49"/>
    </row>
    <row r="278" spans="9:9">
      <c r="I278" s="49"/>
    </row>
    <row r="279" spans="9:9">
      <c r="I279" s="49"/>
    </row>
    <row r="280" spans="9:9">
      <c r="I280" s="49"/>
    </row>
    <row r="281" spans="9:9">
      <c r="I281" s="49"/>
    </row>
    <row r="282" spans="9:9">
      <c r="I282" s="49"/>
    </row>
    <row r="283" spans="9:9">
      <c r="I283" s="49"/>
    </row>
    <row r="284" spans="9:9">
      <c r="I284" s="49"/>
    </row>
    <row r="285" spans="9:9">
      <c r="I285" s="49"/>
    </row>
    <row r="286" spans="9:9">
      <c r="I286" s="49"/>
    </row>
    <row r="287" spans="9:9">
      <c r="I287" s="49"/>
    </row>
    <row r="288" spans="9:9">
      <c r="I288" s="49"/>
    </row>
    <row r="289" spans="9:9">
      <c r="I289" s="49"/>
    </row>
    <row r="290" spans="9:9">
      <c r="I290" s="49"/>
    </row>
    <row r="291" spans="9:9">
      <c r="I291" s="49"/>
    </row>
    <row r="292" spans="9:9">
      <c r="I292" s="49"/>
    </row>
    <row r="293" spans="9:9">
      <c r="I293" s="49"/>
    </row>
    <row r="294" spans="9:9">
      <c r="I294" s="49"/>
    </row>
    <row r="295" spans="9:9">
      <c r="I295" s="49"/>
    </row>
    <row r="296" spans="9:9">
      <c r="I296" s="49"/>
    </row>
    <row r="297" spans="9:9">
      <c r="I297" s="49"/>
    </row>
    <row r="298" spans="9:9">
      <c r="I298" s="49"/>
    </row>
    <row r="299" spans="9:9">
      <c r="I299" s="49"/>
    </row>
    <row r="300" spans="9:9">
      <c r="I300" s="49"/>
    </row>
    <row r="301" spans="9:9">
      <c r="I301" s="49"/>
    </row>
    <row r="302" spans="9:9">
      <c r="I302" s="49"/>
    </row>
    <row r="303" spans="9:9">
      <c r="I303" s="49"/>
    </row>
    <row r="304" spans="9:9">
      <c r="I304" s="49"/>
    </row>
    <row r="305" spans="9:9">
      <c r="I305" s="49"/>
    </row>
    <row r="306" spans="9:9">
      <c r="I306" s="49"/>
    </row>
    <row r="307" spans="9:9">
      <c r="I307" s="49"/>
    </row>
    <row r="308" spans="9:9">
      <c r="I308" s="49"/>
    </row>
    <row r="309" spans="9:9">
      <c r="I309" s="49"/>
    </row>
    <row r="310" spans="9:9">
      <c r="I310" s="49"/>
    </row>
    <row r="311" spans="9:9">
      <c r="I311" s="49"/>
    </row>
    <row r="312" spans="9:9">
      <c r="I312" s="49"/>
    </row>
    <row r="313" spans="9:9">
      <c r="I313" s="49"/>
    </row>
    <row r="314" spans="9:9">
      <c r="I314" s="49"/>
    </row>
    <row r="315" spans="9:9">
      <c r="I315" s="49"/>
    </row>
    <row r="316" spans="9:9">
      <c r="I316" s="49"/>
    </row>
    <row r="317" spans="9:9">
      <c r="I317" s="49"/>
    </row>
    <row r="318" spans="9:9">
      <c r="I318" s="49"/>
    </row>
    <row r="319" spans="9:9">
      <c r="I319" s="49"/>
    </row>
    <row r="320" spans="9:9">
      <c r="I320" s="49"/>
    </row>
    <row r="321" spans="9:9">
      <c r="I321" s="49"/>
    </row>
    <row r="322" spans="9:9">
      <c r="I322" s="49"/>
    </row>
    <row r="323" spans="9:9">
      <c r="I323" s="49"/>
    </row>
    <row r="324" spans="9:9">
      <c r="I324" s="49"/>
    </row>
    <row r="325" spans="9:9">
      <c r="I325" s="49"/>
    </row>
    <row r="326" spans="9:9">
      <c r="I326" s="49"/>
    </row>
    <row r="327" spans="9:9">
      <c r="I327" s="49"/>
    </row>
    <row r="328" spans="9:9">
      <c r="I328" s="49"/>
    </row>
    <row r="329" spans="9:9">
      <c r="I329" s="49"/>
    </row>
    <row r="330" spans="9:9">
      <c r="I330" s="49"/>
    </row>
    <row r="331" spans="9:9">
      <c r="I331" s="49"/>
    </row>
    <row r="332" spans="9:9">
      <c r="I332" s="49"/>
    </row>
    <row r="333" spans="9:9">
      <c r="I333" s="49"/>
    </row>
    <row r="334" spans="9:9">
      <c r="I334" s="49"/>
    </row>
    <row r="335" spans="9:9">
      <c r="I335" s="49"/>
    </row>
    <row r="336" spans="9:9">
      <c r="I336" s="49"/>
    </row>
    <row r="337" spans="9:9">
      <c r="I337" s="49"/>
    </row>
    <row r="338" spans="9:9">
      <c r="I338" s="49"/>
    </row>
    <row r="339" spans="9:9">
      <c r="I339" s="49"/>
    </row>
    <row r="340" spans="9:9">
      <c r="I340" s="49"/>
    </row>
    <row r="341" spans="9:9">
      <c r="I341" s="49"/>
    </row>
    <row r="342" spans="9:9">
      <c r="I342" s="49"/>
    </row>
    <row r="343" spans="9:9">
      <c r="I343" s="49"/>
    </row>
    <row r="344" spans="9:9">
      <c r="I344" s="49"/>
    </row>
    <row r="345" spans="9:9">
      <c r="I345" s="49"/>
    </row>
    <row r="346" spans="9:9">
      <c r="I346" s="49"/>
    </row>
    <row r="347" spans="9:9">
      <c r="I347" s="49"/>
    </row>
    <row r="348" spans="9:9">
      <c r="I348" s="49"/>
    </row>
    <row r="349" spans="9:9">
      <c r="I349" s="49"/>
    </row>
    <row r="350" spans="9:9">
      <c r="I350" s="49"/>
    </row>
    <row r="351" spans="9:9">
      <c r="I351" s="49"/>
    </row>
    <row r="352" spans="9:9">
      <c r="I352" s="49"/>
    </row>
    <row r="353" spans="9:9">
      <c r="I353" s="49"/>
    </row>
    <row r="354" spans="9:9">
      <c r="I354" s="49"/>
    </row>
    <row r="355" spans="9:9">
      <c r="I355" s="49"/>
    </row>
    <row r="356" spans="9:9">
      <c r="I356" s="49"/>
    </row>
    <row r="357" spans="9:9">
      <c r="I357" s="49"/>
    </row>
    <row r="358" spans="9:9">
      <c r="I358" s="49"/>
    </row>
    <row r="359" spans="9:9">
      <c r="I359" s="49"/>
    </row>
    <row r="360" spans="9:9">
      <c r="I360" s="49"/>
    </row>
    <row r="361" spans="9:9">
      <c r="I361" s="49"/>
    </row>
    <row r="362" spans="9:9">
      <c r="I362" s="49"/>
    </row>
    <row r="363" spans="9:9">
      <c r="I363" s="49"/>
    </row>
    <row r="364" spans="9:9">
      <c r="I364" s="49"/>
    </row>
    <row r="365" spans="9:9">
      <c r="I365" s="49"/>
    </row>
    <row r="366" spans="9:9">
      <c r="I366" s="49"/>
    </row>
    <row r="367" spans="9:9">
      <c r="I367" s="49"/>
    </row>
    <row r="368" spans="9:9">
      <c r="I368" s="49"/>
    </row>
    <row r="369" spans="9:9">
      <c r="I369" s="49"/>
    </row>
    <row r="370" spans="9:9">
      <c r="I370" s="49"/>
    </row>
    <row r="371" spans="9:9">
      <c r="I371" s="49"/>
    </row>
    <row r="372" spans="9:9">
      <c r="I372" s="49"/>
    </row>
    <row r="373" spans="9:9">
      <c r="I373" s="49"/>
    </row>
    <row r="374" spans="9:9">
      <c r="I374" s="49"/>
    </row>
    <row r="375" spans="9:9">
      <c r="I375" s="49"/>
    </row>
    <row r="376" spans="9:9">
      <c r="I376" s="49"/>
    </row>
    <row r="377" spans="9:9">
      <c r="I377" s="49"/>
    </row>
    <row r="378" spans="9:9">
      <c r="I378" s="49"/>
    </row>
    <row r="379" spans="9:9">
      <c r="I379" s="49"/>
    </row>
    <row r="380" spans="9:9">
      <c r="I380" s="49"/>
    </row>
    <row r="381" spans="9:9">
      <c r="I381" s="49"/>
    </row>
    <row r="382" spans="9:9">
      <c r="I382" s="49"/>
    </row>
    <row r="383" spans="9:9">
      <c r="I383" s="49"/>
    </row>
    <row r="384" spans="9:9">
      <c r="I384" s="49"/>
    </row>
    <row r="385" spans="9:9">
      <c r="I385" s="49"/>
    </row>
    <row r="386" spans="9:9">
      <c r="I386" s="49"/>
    </row>
    <row r="387" spans="9:9">
      <c r="I387" s="49"/>
    </row>
    <row r="388" spans="9:9">
      <c r="I388" s="49"/>
    </row>
    <row r="389" spans="9:9">
      <c r="I389" s="49"/>
    </row>
    <row r="390" spans="9:9">
      <c r="I390" s="49"/>
    </row>
    <row r="391" spans="9:9">
      <c r="I391" s="49"/>
    </row>
    <row r="392" spans="9:9">
      <c r="I392" s="49"/>
    </row>
    <row r="393" spans="9:9">
      <c r="I393" s="49"/>
    </row>
    <row r="394" spans="9:9">
      <c r="I394" s="49"/>
    </row>
    <row r="395" spans="9:9">
      <c r="I395" s="49"/>
    </row>
    <row r="396" spans="9:9">
      <c r="I396" s="49"/>
    </row>
    <row r="397" spans="9:9">
      <c r="I397" s="49"/>
    </row>
    <row r="398" spans="9:9">
      <c r="I398" s="49"/>
    </row>
    <row r="399" spans="9:9">
      <c r="I399" s="49"/>
    </row>
    <row r="400" spans="9:9">
      <c r="I400" s="49"/>
    </row>
    <row r="401" spans="9:9">
      <c r="I401" s="49"/>
    </row>
    <row r="402" spans="9:9">
      <c r="I402" s="49"/>
    </row>
    <row r="403" spans="9:9">
      <c r="I403" s="49"/>
    </row>
    <row r="404" spans="9:9">
      <c r="I404" s="49"/>
    </row>
    <row r="405" spans="9:9">
      <c r="I405" s="49"/>
    </row>
    <row r="406" spans="9:9">
      <c r="I406" s="49"/>
    </row>
    <row r="407" spans="9:9">
      <c r="I407" s="49"/>
    </row>
    <row r="408" spans="9:9">
      <c r="I408" s="49"/>
    </row>
    <row r="409" spans="9:9">
      <c r="I409" s="49"/>
    </row>
    <row r="410" spans="9:9">
      <c r="I410" s="49"/>
    </row>
    <row r="411" spans="9:9">
      <c r="I411" s="49"/>
    </row>
    <row r="412" spans="9:9">
      <c r="I412" s="49"/>
    </row>
    <row r="413" spans="9:9">
      <c r="I413" s="49"/>
    </row>
    <row r="414" spans="9:9">
      <c r="I414" s="49"/>
    </row>
    <row r="415" spans="9:9">
      <c r="I415" s="49"/>
    </row>
    <row r="416" spans="9:9">
      <c r="I416" s="49"/>
    </row>
    <row r="417" spans="9:9">
      <c r="I417" s="49"/>
    </row>
    <row r="418" spans="9:9">
      <c r="I418" s="49"/>
    </row>
    <row r="419" spans="9:9">
      <c r="I419" s="49"/>
    </row>
    <row r="420" spans="9:9">
      <c r="I420" s="49"/>
    </row>
    <row r="421" spans="9:9">
      <c r="I421" s="49"/>
    </row>
    <row r="422" spans="9:9">
      <c r="I422" s="49"/>
    </row>
    <row r="423" spans="9:9">
      <c r="I423" s="49"/>
    </row>
    <row r="424" spans="9:9">
      <c r="I424" s="49"/>
    </row>
    <row r="425" spans="9:9">
      <c r="I425" s="49"/>
    </row>
    <row r="426" spans="9:9">
      <c r="I426" s="49"/>
    </row>
    <row r="427" spans="9:9">
      <c r="I427" s="49"/>
    </row>
    <row r="428" spans="9:9">
      <c r="I428" s="49"/>
    </row>
    <row r="429" spans="9:9">
      <c r="I429" s="49"/>
    </row>
    <row r="430" spans="9:9">
      <c r="I430" s="49"/>
    </row>
    <row r="431" spans="9:9">
      <c r="I431" s="49"/>
    </row>
    <row r="432" spans="9:9">
      <c r="I432" s="49"/>
    </row>
    <row r="433" spans="9:9">
      <c r="I433" s="49"/>
    </row>
    <row r="434" spans="9:9">
      <c r="I434" s="49"/>
    </row>
    <row r="435" spans="9:9">
      <c r="I435" s="49"/>
    </row>
    <row r="436" spans="9:9">
      <c r="I436" s="49"/>
    </row>
    <row r="437" spans="9:9">
      <c r="I437" s="49"/>
    </row>
    <row r="438" spans="9:9">
      <c r="I438" s="49"/>
    </row>
    <row r="439" spans="9:9">
      <c r="I439" s="49"/>
    </row>
    <row r="440" spans="9:9">
      <c r="I440" s="49"/>
    </row>
    <row r="441" spans="9:9">
      <c r="I441" s="49"/>
    </row>
    <row r="442" spans="9:9">
      <c r="I442" s="49"/>
    </row>
    <row r="443" spans="9:9">
      <c r="I443" s="49"/>
    </row>
    <row r="444" spans="9:9">
      <c r="I444" s="49"/>
    </row>
    <row r="445" spans="9:9">
      <c r="I445" s="49"/>
    </row>
    <row r="446" spans="9:9">
      <c r="I446" s="49"/>
    </row>
    <row r="447" spans="9:9">
      <c r="I447" s="49"/>
    </row>
    <row r="448" spans="9:9">
      <c r="I448" s="49"/>
    </row>
    <row r="449" spans="9:9">
      <c r="I449" s="49"/>
    </row>
    <row r="450" spans="9:9">
      <c r="I450" s="49"/>
    </row>
    <row r="451" spans="9:9">
      <c r="I451" s="49"/>
    </row>
    <row r="452" spans="9:9">
      <c r="I452" s="49"/>
    </row>
    <row r="453" spans="9:9">
      <c r="I453" s="49"/>
    </row>
    <row r="454" spans="9:9">
      <c r="I454" s="49"/>
    </row>
    <row r="455" spans="9:9">
      <c r="I455" s="49"/>
    </row>
    <row r="456" spans="9:9">
      <c r="I456" s="49"/>
    </row>
    <row r="457" spans="9:9">
      <c r="I457" s="49"/>
    </row>
    <row r="458" spans="9:9">
      <c r="I458" s="49"/>
    </row>
    <row r="459" spans="9:9">
      <c r="I459" s="49"/>
    </row>
    <row r="460" spans="9:9">
      <c r="I460" s="49"/>
    </row>
    <row r="461" spans="9:9">
      <c r="I461" s="49"/>
    </row>
    <row r="462" spans="9:9">
      <c r="I462" s="49"/>
    </row>
    <row r="463" spans="9:9">
      <c r="I463" s="49"/>
    </row>
    <row r="464" spans="9:9">
      <c r="I464" s="49"/>
    </row>
    <row r="465" spans="9:9">
      <c r="I465" s="49"/>
    </row>
    <row r="466" spans="9:9">
      <c r="I466" s="49"/>
    </row>
    <row r="467" spans="9:9">
      <c r="I467" s="49"/>
    </row>
    <row r="468" spans="9:9">
      <c r="I468" s="49"/>
    </row>
    <row r="469" spans="9:9">
      <c r="I469" s="49"/>
    </row>
    <row r="470" spans="9:9">
      <c r="I470" s="49"/>
    </row>
    <row r="471" spans="9:9">
      <c r="I471" s="49"/>
    </row>
    <row r="472" spans="9:9">
      <c r="I472" s="49"/>
    </row>
    <row r="473" spans="9:9">
      <c r="I473" s="49"/>
    </row>
    <row r="474" spans="9:9">
      <c r="I474" s="49"/>
    </row>
    <row r="475" spans="9:9">
      <c r="I475" s="49"/>
    </row>
  </sheetData>
  <mergeCells count="219">
    <mergeCell ref="A67:H67"/>
    <mergeCell ref="A69:H69"/>
    <mergeCell ref="A61:H61"/>
    <mergeCell ref="A64:H64"/>
    <mergeCell ref="N23:T23"/>
    <mergeCell ref="A37:H37"/>
    <mergeCell ref="A34:H34"/>
    <mergeCell ref="A35:H35"/>
    <mergeCell ref="A36:H36"/>
    <mergeCell ref="N34:U34"/>
    <mergeCell ref="N35:U35"/>
    <mergeCell ref="N36:U36"/>
    <mergeCell ref="N37:S37"/>
    <mergeCell ref="A24:H24"/>
    <mergeCell ref="A25:H25"/>
    <mergeCell ref="A26:H26"/>
    <mergeCell ref="A27:H27"/>
    <mergeCell ref="A29:H29"/>
    <mergeCell ref="A30:H30"/>
    <mergeCell ref="A31:H31"/>
    <mergeCell ref="A32:H32"/>
    <mergeCell ref="A33:H33"/>
    <mergeCell ref="A28:H28"/>
    <mergeCell ref="A204:H204"/>
    <mergeCell ref="A205:H205"/>
    <mergeCell ref="A206:H206"/>
    <mergeCell ref="A179:H179"/>
    <mergeCell ref="A180:H180"/>
    <mergeCell ref="A182:H182"/>
    <mergeCell ref="A183:H183"/>
    <mergeCell ref="A184:H184"/>
    <mergeCell ref="A185:H185"/>
    <mergeCell ref="A186:H186"/>
    <mergeCell ref="A199:H199"/>
    <mergeCell ref="A200:H200"/>
    <mergeCell ref="A201:H201"/>
    <mergeCell ref="A202:H202"/>
    <mergeCell ref="A188:M188"/>
    <mergeCell ref="A190:H190"/>
    <mergeCell ref="A191:H191"/>
    <mergeCell ref="A192:H192"/>
    <mergeCell ref="A193:H193"/>
    <mergeCell ref="N155:W155"/>
    <mergeCell ref="A157:M157"/>
    <mergeCell ref="A176:H176"/>
    <mergeCell ref="A177:H177"/>
    <mergeCell ref="A178:H178"/>
    <mergeCell ref="A170:H170"/>
    <mergeCell ref="A171:H171"/>
    <mergeCell ref="A172:H172"/>
    <mergeCell ref="A173:H173"/>
    <mergeCell ref="A174:H174"/>
    <mergeCell ref="A175:H175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A167:H167"/>
    <mergeCell ref="A168:H168"/>
    <mergeCell ref="N162:V162"/>
    <mergeCell ref="N169:V169"/>
    <mergeCell ref="N170:V170"/>
    <mergeCell ref="A169:H169"/>
    <mergeCell ref="A203:H203"/>
    <mergeCell ref="A181:H181"/>
    <mergeCell ref="A187:H187"/>
    <mergeCell ref="A189:H189"/>
    <mergeCell ref="A141:H141"/>
    <mergeCell ref="A145:H145"/>
    <mergeCell ref="A146:H146"/>
    <mergeCell ref="A147:H147"/>
    <mergeCell ref="A148:H148"/>
    <mergeCell ref="A155:H155"/>
    <mergeCell ref="A156:H156"/>
    <mergeCell ref="A158:H158"/>
    <mergeCell ref="A149:H149"/>
    <mergeCell ref="A150:H150"/>
    <mergeCell ref="A151:H151"/>
    <mergeCell ref="A152:H152"/>
    <mergeCell ref="A153:H153"/>
    <mergeCell ref="A154:H154"/>
    <mergeCell ref="A194:H194"/>
    <mergeCell ref="A195:H195"/>
    <mergeCell ref="A196:H196"/>
    <mergeCell ref="A197:H197"/>
    <mergeCell ref="A198:H198"/>
    <mergeCell ref="N141:U141"/>
    <mergeCell ref="A140:H140"/>
    <mergeCell ref="N140:U140"/>
    <mergeCell ref="A143:H143"/>
    <mergeCell ref="A142:H142"/>
    <mergeCell ref="A144:H144"/>
    <mergeCell ref="A133:H133"/>
    <mergeCell ref="A138:H138"/>
    <mergeCell ref="A139:M139"/>
    <mergeCell ref="A17:H17"/>
    <mergeCell ref="A14:M14"/>
    <mergeCell ref="A18:H18"/>
    <mergeCell ref="A20:H20"/>
    <mergeCell ref="A22:H22"/>
    <mergeCell ref="A23:H23"/>
    <mergeCell ref="D2:H4"/>
    <mergeCell ref="D5:H8"/>
    <mergeCell ref="I2:K3"/>
    <mergeCell ref="I4:K5"/>
    <mergeCell ref="A132:H132"/>
    <mergeCell ref="A134:H134"/>
    <mergeCell ref="A135:H135"/>
    <mergeCell ref="A136:H136"/>
    <mergeCell ref="A137:H137"/>
    <mergeCell ref="A125:H125"/>
    <mergeCell ref="A123:H123"/>
    <mergeCell ref="A127:H127"/>
    <mergeCell ref="I6:M9"/>
    <mergeCell ref="A12:H13"/>
    <mergeCell ref="J12:M12"/>
    <mergeCell ref="A70:H70"/>
    <mergeCell ref="A68:M68"/>
    <mergeCell ref="A51:H51"/>
    <mergeCell ref="A49:H49"/>
    <mergeCell ref="A48:H48"/>
    <mergeCell ref="A50:H50"/>
    <mergeCell ref="A44:H44"/>
    <mergeCell ref="A45:H45"/>
    <mergeCell ref="A46:H46"/>
    <mergeCell ref="A47:H47"/>
    <mergeCell ref="A57:H57"/>
    <mergeCell ref="A58:H58"/>
    <mergeCell ref="A59:H59"/>
    <mergeCell ref="I12:I13"/>
    <mergeCell ref="A128:H128"/>
    <mergeCell ref="A113:H113"/>
    <mergeCell ref="A114:H114"/>
    <mergeCell ref="A109:H109"/>
    <mergeCell ref="A111:H111"/>
    <mergeCell ref="A112:H112"/>
    <mergeCell ref="A105:H105"/>
    <mergeCell ref="A106:H106"/>
    <mergeCell ref="A107:H107"/>
    <mergeCell ref="A100:H100"/>
    <mergeCell ref="A103:H103"/>
    <mergeCell ref="A104:H104"/>
    <mergeCell ref="A65:H65"/>
    <mergeCell ref="A66:H66"/>
    <mergeCell ref="A52:H52"/>
    <mergeCell ref="A53:H53"/>
    <mergeCell ref="A54:H54"/>
    <mergeCell ref="A55:H55"/>
    <mergeCell ref="A60:H60"/>
    <mergeCell ref="A80:H80"/>
    <mergeCell ref="A81:H81"/>
    <mergeCell ref="A15:H15"/>
    <mergeCell ref="A16:H16"/>
    <mergeCell ref="A122:H122"/>
    <mergeCell ref="A124:H124"/>
    <mergeCell ref="A126:H126"/>
    <mergeCell ref="A115:H115"/>
    <mergeCell ref="A116:H116"/>
    <mergeCell ref="A119:H119"/>
    <mergeCell ref="A82:H82"/>
    <mergeCell ref="A71:H71"/>
    <mergeCell ref="A72:H72"/>
    <mergeCell ref="A73:H73"/>
    <mergeCell ref="A74:H74"/>
    <mergeCell ref="A75:H75"/>
    <mergeCell ref="A76:H76"/>
    <mergeCell ref="A117:H117"/>
    <mergeCell ref="A210:H210"/>
    <mergeCell ref="A118:M118"/>
    <mergeCell ref="A62:H62"/>
    <mergeCell ref="A63:H63"/>
    <mergeCell ref="A94:H94"/>
    <mergeCell ref="A95:H95"/>
    <mergeCell ref="A96:H96"/>
    <mergeCell ref="A19:M19"/>
    <mergeCell ref="A21:M21"/>
    <mergeCell ref="A38:M38"/>
    <mergeCell ref="A56:M56"/>
    <mergeCell ref="A39:H39"/>
    <mergeCell ref="A40:H40"/>
    <mergeCell ref="A41:H41"/>
    <mergeCell ref="A42:H42"/>
    <mergeCell ref="A43:H43"/>
    <mergeCell ref="A110:H110"/>
    <mergeCell ref="A101:M101"/>
    <mergeCell ref="A108:M108"/>
    <mergeCell ref="A91:H91"/>
    <mergeCell ref="A92:H92"/>
    <mergeCell ref="A93:H93"/>
    <mergeCell ref="A98:H98"/>
    <mergeCell ref="A99:H99"/>
    <mergeCell ref="N22:T22"/>
    <mergeCell ref="N24:T24"/>
    <mergeCell ref="O27:R27"/>
    <mergeCell ref="A207:H207"/>
    <mergeCell ref="A208:H208"/>
    <mergeCell ref="A209:H209"/>
    <mergeCell ref="A102:H102"/>
    <mergeCell ref="A89:H89"/>
    <mergeCell ref="A90:H90"/>
    <mergeCell ref="A97:M97"/>
    <mergeCell ref="A83:H83"/>
    <mergeCell ref="A84:H84"/>
    <mergeCell ref="A85:H85"/>
    <mergeCell ref="A86:H86"/>
    <mergeCell ref="A87:H87"/>
    <mergeCell ref="A88:H88"/>
    <mergeCell ref="A77:H77"/>
    <mergeCell ref="A78:H78"/>
    <mergeCell ref="A79:H79"/>
    <mergeCell ref="A129:H129"/>
    <mergeCell ref="A130:H130"/>
    <mergeCell ref="A131:H131"/>
    <mergeCell ref="A120:H120"/>
    <mergeCell ref="A121:H1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topLeftCell="A20" zoomScale="83" zoomScaleNormal="83" workbookViewId="0">
      <selection activeCell="L86" sqref="L86"/>
    </sheetView>
  </sheetViews>
  <sheetFormatPr defaultColWidth="8.875" defaultRowHeight="15"/>
  <cols>
    <col min="8" max="8" width="14.9296875" customWidth="1"/>
    <col min="9" max="9" width="12.77734375" customWidth="1"/>
    <col min="10" max="10" width="16.0078125" customWidth="1"/>
    <col min="11" max="11" width="13.44921875" customWidth="1"/>
    <col min="12" max="12" width="15.19921875" customWidth="1"/>
    <col min="13" max="13" width="13.85546875" customWidth="1"/>
    <col min="14" max="14" width="19.1015625" customWidth="1"/>
    <col min="19" max="19" width="12.64453125" customWidth="1"/>
  </cols>
  <sheetData>
    <row r="1" spans="1:20" ht="15.75" thickBot="1"/>
    <row r="2" spans="1:20" ht="15.75" thickBo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0" ht="42" customHeight="1" thickBot="1">
      <c r="A3" s="251" t="s">
        <v>6</v>
      </c>
      <c r="B3" s="252"/>
      <c r="C3" s="252"/>
      <c r="D3" s="252"/>
      <c r="E3" s="252"/>
      <c r="F3" s="252"/>
      <c r="G3" s="252"/>
      <c r="H3" s="252"/>
      <c r="I3" s="329" t="s">
        <v>5</v>
      </c>
      <c r="J3" s="231" t="s">
        <v>105</v>
      </c>
      <c r="K3" s="231"/>
      <c r="L3" s="231"/>
      <c r="M3" s="232"/>
    </row>
    <row r="4" spans="1:20" ht="16.7" customHeight="1" thickBot="1">
      <c r="A4" s="254"/>
      <c r="B4" s="255"/>
      <c r="C4" s="255"/>
      <c r="D4" s="255"/>
      <c r="E4" s="255"/>
      <c r="F4" s="255"/>
      <c r="G4" s="255"/>
      <c r="H4" s="255"/>
      <c r="I4" s="330"/>
      <c r="J4" s="17" t="s">
        <v>8</v>
      </c>
      <c r="K4" s="15" t="s">
        <v>7</v>
      </c>
      <c r="L4" s="6" t="s">
        <v>299</v>
      </c>
      <c r="M4" s="16" t="s">
        <v>9</v>
      </c>
      <c r="N4" s="122"/>
      <c r="O4" s="122"/>
      <c r="P4" s="122"/>
      <c r="Q4" s="122"/>
      <c r="R4" s="122"/>
      <c r="S4" s="122"/>
      <c r="T4" s="122"/>
    </row>
    <row r="5" spans="1:20" ht="19.5" thickBot="1">
      <c r="A5" s="187" t="s">
        <v>145</v>
      </c>
      <c r="B5" s="188"/>
      <c r="C5" s="188"/>
      <c r="D5" s="188"/>
      <c r="E5" s="188"/>
      <c r="F5" s="188"/>
      <c r="G5" s="188"/>
      <c r="H5" s="189"/>
      <c r="I5" s="331"/>
      <c r="J5" s="18">
        <v>0.05</v>
      </c>
      <c r="K5" s="14">
        <v>7.0000000000000007E-2</v>
      </c>
      <c r="L5" s="14">
        <v>0.1</v>
      </c>
      <c r="M5" s="27">
        <v>0.15</v>
      </c>
      <c r="N5" s="122"/>
      <c r="O5" s="122"/>
      <c r="P5" s="122"/>
      <c r="Q5" s="122"/>
      <c r="R5" s="122"/>
      <c r="S5" s="122"/>
      <c r="T5" s="122"/>
    </row>
    <row r="6" spans="1:20">
      <c r="A6" s="406" t="s">
        <v>779</v>
      </c>
      <c r="B6" s="407" t="s">
        <v>146</v>
      </c>
      <c r="C6" s="407" t="s">
        <v>146</v>
      </c>
      <c r="D6" s="407" t="s">
        <v>146</v>
      </c>
      <c r="E6" s="407" t="s">
        <v>146</v>
      </c>
      <c r="F6" s="407" t="s">
        <v>146</v>
      </c>
      <c r="G6" s="407" t="s">
        <v>146</v>
      </c>
      <c r="H6" s="408" t="s">
        <v>146</v>
      </c>
      <c r="I6" s="29">
        <v>215</v>
      </c>
      <c r="J6" s="13">
        <f>I6-(I6*5%)</f>
        <v>204.25</v>
      </c>
      <c r="K6" s="13">
        <f>I6-(I6*7%)</f>
        <v>199.95</v>
      </c>
      <c r="L6" s="13">
        <f>I6-(I6*10%)</f>
        <v>193.5</v>
      </c>
      <c r="M6" s="20">
        <f>I6-(I6*15%)</f>
        <v>182.75</v>
      </c>
      <c r="N6" s="139"/>
      <c r="O6" s="139"/>
      <c r="P6" s="139"/>
      <c r="Q6" s="139"/>
      <c r="R6" s="139"/>
      <c r="S6" s="139"/>
      <c r="T6" s="122"/>
    </row>
    <row r="7" spans="1:20">
      <c r="A7" s="219" t="s">
        <v>780</v>
      </c>
      <c r="B7" s="220" t="s">
        <v>147</v>
      </c>
      <c r="C7" s="220" t="s">
        <v>147</v>
      </c>
      <c r="D7" s="220" t="s">
        <v>147</v>
      </c>
      <c r="E7" s="220" t="s">
        <v>147</v>
      </c>
      <c r="F7" s="220" t="s">
        <v>147</v>
      </c>
      <c r="G7" s="220" t="s">
        <v>147</v>
      </c>
      <c r="H7" s="221" t="s">
        <v>147</v>
      </c>
      <c r="I7" s="30">
        <v>215</v>
      </c>
      <c r="J7" s="8">
        <f t="shared" ref="J7:J32" si="0">I7-(I7*5%)</f>
        <v>204.25</v>
      </c>
      <c r="K7" s="13">
        <f t="shared" ref="K7:K32" si="1">I7-(I7*7%)</f>
        <v>199.95</v>
      </c>
      <c r="L7" s="13">
        <f t="shared" ref="L7:L32" si="2">I7-(I7*10%)</f>
        <v>193.5</v>
      </c>
      <c r="M7" s="20">
        <f t="shared" ref="M7:M32" si="3">I7-(I7*15%)</f>
        <v>182.75</v>
      </c>
      <c r="N7" s="139"/>
      <c r="O7" s="139"/>
      <c r="P7" s="139"/>
      <c r="Q7" s="139"/>
      <c r="R7" s="139"/>
      <c r="S7" s="139"/>
      <c r="T7" s="122"/>
    </row>
    <row r="8" spans="1:20">
      <c r="A8" s="219" t="s">
        <v>781</v>
      </c>
      <c r="B8" s="220" t="s">
        <v>148</v>
      </c>
      <c r="C8" s="220" t="s">
        <v>148</v>
      </c>
      <c r="D8" s="220" t="s">
        <v>148</v>
      </c>
      <c r="E8" s="220" t="s">
        <v>148</v>
      </c>
      <c r="F8" s="220" t="s">
        <v>148</v>
      </c>
      <c r="G8" s="220" t="s">
        <v>148</v>
      </c>
      <c r="H8" s="221" t="s">
        <v>148</v>
      </c>
      <c r="I8" s="30">
        <v>215</v>
      </c>
      <c r="J8" s="8">
        <f t="shared" si="0"/>
        <v>204.25</v>
      </c>
      <c r="K8" s="13">
        <f t="shared" si="1"/>
        <v>199.95</v>
      </c>
      <c r="L8" s="13">
        <f t="shared" si="2"/>
        <v>193.5</v>
      </c>
      <c r="M8" s="20">
        <f t="shared" si="3"/>
        <v>182.75</v>
      </c>
      <c r="N8" s="308"/>
      <c r="O8" s="309"/>
      <c r="P8" s="309"/>
      <c r="Q8" s="309"/>
      <c r="R8" s="309"/>
      <c r="S8" s="309"/>
      <c r="T8" s="122"/>
    </row>
    <row r="9" spans="1:20">
      <c r="A9" s="219" t="s">
        <v>789</v>
      </c>
      <c r="B9" s="220" t="s">
        <v>149</v>
      </c>
      <c r="C9" s="220" t="s">
        <v>149</v>
      </c>
      <c r="D9" s="220" t="s">
        <v>149</v>
      </c>
      <c r="E9" s="220" t="s">
        <v>149</v>
      </c>
      <c r="F9" s="220" t="s">
        <v>149</v>
      </c>
      <c r="G9" s="220" t="s">
        <v>149</v>
      </c>
      <c r="H9" s="221" t="s">
        <v>149</v>
      </c>
      <c r="I9" s="30">
        <v>215</v>
      </c>
      <c r="J9" s="8">
        <f t="shared" si="0"/>
        <v>204.25</v>
      </c>
      <c r="K9" s="13">
        <f t="shared" si="1"/>
        <v>199.95</v>
      </c>
      <c r="L9" s="13">
        <f t="shared" si="2"/>
        <v>193.5</v>
      </c>
      <c r="M9" s="20">
        <f t="shared" si="3"/>
        <v>182.75</v>
      </c>
      <c r="N9" s="139"/>
      <c r="O9" s="139"/>
      <c r="P9" s="139"/>
      <c r="Q9" s="139"/>
      <c r="R9" s="139"/>
      <c r="S9" s="122"/>
      <c r="T9" s="122"/>
    </row>
    <row r="10" spans="1:20">
      <c r="A10" s="409" t="s">
        <v>782</v>
      </c>
      <c r="B10" s="410" t="s">
        <v>150</v>
      </c>
      <c r="C10" s="410" t="s">
        <v>150</v>
      </c>
      <c r="D10" s="410" t="s">
        <v>150</v>
      </c>
      <c r="E10" s="410" t="s">
        <v>150</v>
      </c>
      <c r="F10" s="410" t="s">
        <v>150</v>
      </c>
      <c r="G10" s="410" t="s">
        <v>150</v>
      </c>
      <c r="H10" s="410" t="s">
        <v>150</v>
      </c>
      <c r="I10" s="30">
        <v>215</v>
      </c>
      <c r="J10" s="8">
        <f t="shared" si="0"/>
        <v>204.25</v>
      </c>
      <c r="K10" s="13">
        <f t="shared" si="1"/>
        <v>199.95</v>
      </c>
      <c r="L10" s="13">
        <f t="shared" si="2"/>
        <v>193.5</v>
      </c>
      <c r="M10" s="20">
        <f t="shared" si="3"/>
        <v>182.75</v>
      </c>
      <c r="N10" s="175"/>
      <c r="O10" s="176"/>
      <c r="P10" s="176"/>
      <c r="Q10" s="176"/>
      <c r="R10" s="176"/>
      <c r="S10" s="176"/>
      <c r="T10" s="122"/>
    </row>
    <row r="11" spans="1:20">
      <c r="A11" s="411" t="s">
        <v>783</v>
      </c>
      <c r="B11" s="412" t="s">
        <v>151</v>
      </c>
      <c r="C11" s="412" t="s">
        <v>151</v>
      </c>
      <c r="D11" s="412" t="s">
        <v>151</v>
      </c>
      <c r="E11" s="412" t="s">
        <v>151</v>
      </c>
      <c r="F11" s="412" t="s">
        <v>151</v>
      </c>
      <c r="G11" s="412" t="s">
        <v>151</v>
      </c>
      <c r="H11" s="413" t="s">
        <v>151</v>
      </c>
      <c r="I11" s="30">
        <v>215</v>
      </c>
      <c r="J11" s="8">
        <f t="shared" si="0"/>
        <v>204.25</v>
      </c>
      <c r="K11" s="13">
        <f t="shared" si="1"/>
        <v>199.95</v>
      </c>
      <c r="L11" s="13">
        <f t="shared" si="2"/>
        <v>193.5</v>
      </c>
      <c r="M11" s="20">
        <f t="shared" si="3"/>
        <v>182.75</v>
      </c>
      <c r="N11" s="122"/>
      <c r="O11" s="122"/>
      <c r="P11" s="122"/>
      <c r="Q11" s="122"/>
      <c r="R11" s="122"/>
      <c r="S11" s="122"/>
      <c r="T11" s="122"/>
    </row>
    <row r="12" spans="1:20">
      <c r="A12" s="390" t="s">
        <v>784</v>
      </c>
      <c r="B12" s="414" t="s">
        <v>152</v>
      </c>
      <c r="C12" s="414" t="s">
        <v>152</v>
      </c>
      <c r="D12" s="414" t="s">
        <v>152</v>
      </c>
      <c r="E12" s="414" t="s">
        <v>152</v>
      </c>
      <c r="F12" s="414" t="s">
        <v>152</v>
      </c>
      <c r="G12" s="414" t="s">
        <v>152</v>
      </c>
      <c r="H12" s="415" t="s">
        <v>152</v>
      </c>
      <c r="I12" s="30">
        <v>215</v>
      </c>
      <c r="J12" s="8">
        <f t="shared" si="0"/>
        <v>204.25</v>
      </c>
      <c r="K12" s="13">
        <f t="shared" si="1"/>
        <v>199.95</v>
      </c>
      <c r="L12" s="13">
        <f t="shared" si="2"/>
        <v>193.5</v>
      </c>
      <c r="M12" s="20">
        <f t="shared" si="3"/>
        <v>182.75</v>
      </c>
      <c r="N12" s="122"/>
      <c r="O12" s="122"/>
      <c r="P12" s="122"/>
      <c r="Q12" s="122"/>
      <c r="R12" s="122"/>
      <c r="S12" s="122"/>
      <c r="T12" s="122"/>
    </row>
    <row r="13" spans="1:20">
      <c r="A13" s="300" t="s">
        <v>785</v>
      </c>
      <c r="B13" s="301" t="s">
        <v>153</v>
      </c>
      <c r="C13" s="301" t="s">
        <v>153</v>
      </c>
      <c r="D13" s="301" t="s">
        <v>153</v>
      </c>
      <c r="E13" s="301" t="s">
        <v>153</v>
      </c>
      <c r="F13" s="301" t="s">
        <v>153</v>
      </c>
      <c r="G13" s="301" t="s">
        <v>153</v>
      </c>
      <c r="H13" s="302" t="s">
        <v>153</v>
      </c>
      <c r="I13" s="30">
        <v>215</v>
      </c>
      <c r="J13" s="8">
        <f t="shared" si="0"/>
        <v>204.25</v>
      </c>
      <c r="K13" s="13">
        <f t="shared" si="1"/>
        <v>199.95</v>
      </c>
      <c r="L13" s="13">
        <f t="shared" si="2"/>
        <v>193.5</v>
      </c>
      <c r="M13" s="20">
        <f t="shared" si="3"/>
        <v>182.75</v>
      </c>
      <c r="N13" s="122"/>
      <c r="O13" s="122"/>
      <c r="P13" s="122"/>
      <c r="Q13" s="122"/>
      <c r="R13" s="122"/>
      <c r="S13" s="122"/>
      <c r="T13" s="122"/>
    </row>
    <row r="14" spans="1:20">
      <c r="A14" s="300" t="s">
        <v>786</v>
      </c>
      <c r="B14" s="301" t="s">
        <v>154</v>
      </c>
      <c r="C14" s="301" t="s">
        <v>154</v>
      </c>
      <c r="D14" s="301" t="s">
        <v>154</v>
      </c>
      <c r="E14" s="301" t="s">
        <v>154</v>
      </c>
      <c r="F14" s="301" t="s">
        <v>154</v>
      </c>
      <c r="G14" s="301" t="s">
        <v>154</v>
      </c>
      <c r="H14" s="302" t="s">
        <v>154</v>
      </c>
      <c r="I14" s="30">
        <v>215</v>
      </c>
      <c r="J14" s="8">
        <f t="shared" si="0"/>
        <v>204.25</v>
      </c>
      <c r="K14" s="13">
        <f t="shared" si="1"/>
        <v>199.95</v>
      </c>
      <c r="L14" s="13">
        <f t="shared" si="2"/>
        <v>193.5</v>
      </c>
      <c r="M14" s="20">
        <f t="shared" si="3"/>
        <v>182.75</v>
      </c>
      <c r="N14" s="303"/>
      <c r="O14" s="304"/>
      <c r="P14" s="304"/>
      <c r="Q14" s="304"/>
      <c r="R14" s="304"/>
      <c r="S14" s="304"/>
      <c r="T14" s="122"/>
    </row>
    <row r="15" spans="1:20" s="122" customFormat="1" ht="21.95" customHeight="1">
      <c r="A15" s="305" t="s">
        <v>787</v>
      </c>
      <c r="B15" s="306" t="s">
        <v>155</v>
      </c>
      <c r="C15" s="306" t="s">
        <v>155</v>
      </c>
      <c r="D15" s="306" t="s">
        <v>155</v>
      </c>
      <c r="E15" s="306" t="s">
        <v>155</v>
      </c>
      <c r="F15" s="306" t="s">
        <v>155</v>
      </c>
      <c r="G15" s="306" t="s">
        <v>155</v>
      </c>
      <c r="H15" s="307" t="s">
        <v>155</v>
      </c>
      <c r="I15" s="31">
        <v>215</v>
      </c>
      <c r="J15" s="114">
        <f t="shared" si="0"/>
        <v>204.25</v>
      </c>
      <c r="K15" s="120">
        <f t="shared" si="1"/>
        <v>199.95</v>
      </c>
      <c r="L15" s="120">
        <f t="shared" si="2"/>
        <v>193.5</v>
      </c>
      <c r="M15" s="121">
        <f t="shared" si="3"/>
        <v>182.75</v>
      </c>
      <c r="N15" s="298"/>
      <c r="O15" s="299"/>
      <c r="P15" s="299"/>
      <c r="Q15" s="299"/>
      <c r="R15" s="299"/>
      <c r="S15" s="299"/>
      <c r="T15" s="299"/>
    </row>
    <row r="16" spans="1:20" s="122" customFormat="1" ht="21.95" customHeight="1">
      <c r="A16" s="305" t="s">
        <v>788</v>
      </c>
      <c r="B16" s="306" t="s">
        <v>155</v>
      </c>
      <c r="C16" s="306" t="s">
        <v>155</v>
      </c>
      <c r="D16" s="306" t="s">
        <v>155</v>
      </c>
      <c r="E16" s="306" t="s">
        <v>155</v>
      </c>
      <c r="F16" s="306" t="s">
        <v>155</v>
      </c>
      <c r="G16" s="306" t="s">
        <v>155</v>
      </c>
      <c r="H16" s="307" t="s">
        <v>155</v>
      </c>
      <c r="I16" s="31">
        <v>215</v>
      </c>
      <c r="J16" s="114">
        <f t="shared" ref="J16:J18" si="4">I16-(I16*5%)</f>
        <v>204.25</v>
      </c>
      <c r="K16" s="120">
        <f t="shared" ref="K16:K18" si="5">I16-(I16*7%)</f>
        <v>199.95</v>
      </c>
      <c r="L16" s="120">
        <f t="shared" ref="L16:L18" si="6">I16-(I16*10%)</f>
        <v>193.5</v>
      </c>
      <c r="M16" s="121">
        <f t="shared" ref="M16:M18" si="7">I16-(I16*15%)</f>
        <v>182.75</v>
      </c>
      <c r="N16" s="298"/>
      <c r="O16" s="299"/>
      <c r="P16" s="299"/>
      <c r="Q16" s="299"/>
      <c r="R16" s="299"/>
      <c r="S16" s="299"/>
      <c r="T16" s="299"/>
    </row>
    <row r="17" spans="1:20" ht="20.100000000000001" customHeight="1">
      <c r="A17" s="300" t="s">
        <v>790</v>
      </c>
      <c r="B17" s="301" t="s">
        <v>154</v>
      </c>
      <c r="C17" s="301" t="s">
        <v>154</v>
      </c>
      <c r="D17" s="301" t="s">
        <v>154</v>
      </c>
      <c r="E17" s="301" t="s">
        <v>154</v>
      </c>
      <c r="F17" s="301" t="s">
        <v>154</v>
      </c>
      <c r="G17" s="301" t="s">
        <v>154</v>
      </c>
      <c r="H17" s="302" t="s">
        <v>154</v>
      </c>
      <c r="I17" s="30">
        <v>215</v>
      </c>
      <c r="J17" s="8">
        <f t="shared" si="4"/>
        <v>204.25</v>
      </c>
      <c r="K17" s="13">
        <f t="shared" si="5"/>
        <v>199.95</v>
      </c>
      <c r="L17" s="13">
        <f t="shared" si="6"/>
        <v>193.5</v>
      </c>
      <c r="M17" s="20">
        <f t="shared" si="7"/>
        <v>182.75</v>
      </c>
      <c r="N17" s="303"/>
      <c r="O17" s="304"/>
      <c r="P17" s="304"/>
      <c r="Q17" s="304"/>
      <c r="R17" s="304"/>
      <c r="S17" s="304"/>
      <c r="T17" s="122"/>
    </row>
    <row r="18" spans="1:20" s="122" customFormat="1" ht="21.95" customHeight="1">
      <c r="A18" s="305" t="s">
        <v>791</v>
      </c>
      <c r="B18" s="306" t="s">
        <v>155</v>
      </c>
      <c r="C18" s="306" t="s">
        <v>155</v>
      </c>
      <c r="D18" s="306" t="s">
        <v>155</v>
      </c>
      <c r="E18" s="306" t="s">
        <v>155</v>
      </c>
      <c r="F18" s="306" t="s">
        <v>155</v>
      </c>
      <c r="G18" s="306" t="s">
        <v>155</v>
      </c>
      <c r="H18" s="307" t="s">
        <v>155</v>
      </c>
      <c r="I18" s="31">
        <v>215</v>
      </c>
      <c r="J18" s="114">
        <f t="shared" si="4"/>
        <v>204.25</v>
      </c>
      <c r="K18" s="120">
        <f t="shared" si="5"/>
        <v>199.95</v>
      </c>
      <c r="L18" s="120">
        <f t="shared" si="6"/>
        <v>193.5</v>
      </c>
      <c r="M18" s="121">
        <f t="shared" si="7"/>
        <v>182.75</v>
      </c>
      <c r="N18" s="298"/>
      <c r="O18" s="299"/>
      <c r="P18" s="299"/>
      <c r="Q18" s="299"/>
      <c r="R18" s="299"/>
      <c r="S18" s="299"/>
      <c r="T18" s="299"/>
    </row>
    <row r="19" spans="1:20" s="122" customFormat="1" ht="21.95" customHeight="1">
      <c r="A19" s="305" t="s">
        <v>792</v>
      </c>
      <c r="B19" s="306" t="s">
        <v>155</v>
      </c>
      <c r="C19" s="306" t="s">
        <v>155</v>
      </c>
      <c r="D19" s="306" t="s">
        <v>155</v>
      </c>
      <c r="E19" s="306" t="s">
        <v>155</v>
      </c>
      <c r="F19" s="306" t="s">
        <v>155</v>
      </c>
      <c r="G19" s="306" t="s">
        <v>155</v>
      </c>
      <c r="H19" s="307" t="s">
        <v>155</v>
      </c>
      <c r="I19" s="31">
        <v>215</v>
      </c>
      <c r="J19" s="114">
        <f t="shared" ref="J19:J21" si="8">I19-(I19*5%)</f>
        <v>204.25</v>
      </c>
      <c r="K19" s="120">
        <f t="shared" ref="K19:K21" si="9">I19-(I19*7%)</f>
        <v>199.95</v>
      </c>
      <c r="L19" s="120">
        <f t="shared" ref="L19:L21" si="10">I19-(I19*10%)</f>
        <v>193.5</v>
      </c>
      <c r="M19" s="121">
        <f t="shared" ref="M19:M21" si="11">I19-(I19*15%)</f>
        <v>182.75</v>
      </c>
      <c r="N19" s="298"/>
      <c r="O19" s="299"/>
      <c r="P19" s="299"/>
      <c r="Q19" s="299"/>
      <c r="R19" s="299"/>
      <c r="S19" s="299"/>
      <c r="T19" s="299"/>
    </row>
    <row r="20" spans="1:20" ht="20.100000000000001" customHeight="1">
      <c r="A20" s="300" t="s">
        <v>793</v>
      </c>
      <c r="B20" s="301" t="s">
        <v>154</v>
      </c>
      <c r="C20" s="301" t="s">
        <v>154</v>
      </c>
      <c r="D20" s="301" t="s">
        <v>154</v>
      </c>
      <c r="E20" s="301" t="s">
        <v>154</v>
      </c>
      <c r="F20" s="301" t="s">
        <v>154</v>
      </c>
      <c r="G20" s="301" t="s">
        <v>154</v>
      </c>
      <c r="H20" s="302" t="s">
        <v>154</v>
      </c>
      <c r="I20" s="30">
        <v>215</v>
      </c>
      <c r="J20" s="8">
        <f t="shared" si="8"/>
        <v>204.25</v>
      </c>
      <c r="K20" s="13">
        <f t="shared" si="9"/>
        <v>199.95</v>
      </c>
      <c r="L20" s="13">
        <f t="shared" si="10"/>
        <v>193.5</v>
      </c>
      <c r="M20" s="20">
        <f t="shared" si="11"/>
        <v>182.75</v>
      </c>
      <c r="N20" s="303"/>
      <c r="O20" s="304"/>
      <c r="P20" s="304"/>
      <c r="Q20" s="304"/>
      <c r="R20" s="304"/>
      <c r="S20" s="304"/>
      <c r="T20" s="122"/>
    </row>
    <row r="21" spans="1:20" s="122" customFormat="1" ht="21.95" customHeight="1">
      <c r="A21" s="305" t="s">
        <v>794</v>
      </c>
      <c r="B21" s="306" t="s">
        <v>155</v>
      </c>
      <c r="C21" s="306" t="s">
        <v>155</v>
      </c>
      <c r="D21" s="306" t="s">
        <v>155</v>
      </c>
      <c r="E21" s="306" t="s">
        <v>155</v>
      </c>
      <c r="F21" s="306" t="s">
        <v>155</v>
      </c>
      <c r="G21" s="306" t="s">
        <v>155</v>
      </c>
      <c r="H21" s="307" t="s">
        <v>155</v>
      </c>
      <c r="I21" s="31">
        <v>215</v>
      </c>
      <c r="J21" s="114">
        <f t="shared" si="8"/>
        <v>204.25</v>
      </c>
      <c r="K21" s="120">
        <f t="shared" si="9"/>
        <v>199.95</v>
      </c>
      <c r="L21" s="120">
        <f t="shared" si="10"/>
        <v>193.5</v>
      </c>
      <c r="M21" s="121">
        <f t="shared" si="11"/>
        <v>182.75</v>
      </c>
      <c r="N21" s="298"/>
      <c r="O21" s="299"/>
      <c r="P21" s="299"/>
      <c r="Q21" s="299"/>
      <c r="R21" s="299"/>
      <c r="S21" s="299"/>
      <c r="T21" s="299"/>
    </row>
    <row r="22" spans="1:20" s="122" customFormat="1" ht="21.95" customHeight="1">
      <c r="A22" s="305" t="s">
        <v>803</v>
      </c>
      <c r="B22" s="306" t="s">
        <v>155</v>
      </c>
      <c r="C22" s="306" t="s">
        <v>155</v>
      </c>
      <c r="D22" s="306" t="s">
        <v>155</v>
      </c>
      <c r="E22" s="306" t="s">
        <v>155</v>
      </c>
      <c r="F22" s="306" t="s">
        <v>155</v>
      </c>
      <c r="G22" s="306" t="s">
        <v>155</v>
      </c>
      <c r="H22" s="307" t="s">
        <v>155</v>
      </c>
      <c r="I22" s="31">
        <v>215</v>
      </c>
      <c r="J22" s="114">
        <f t="shared" ref="J22" si="12">I22-(I22*5%)</f>
        <v>204.25</v>
      </c>
      <c r="K22" s="120">
        <f t="shared" ref="K22" si="13">I22-(I22*7%)</f>
        <v>199.95</v>
      </c>
      <c r="L22" s="120">
        <f t="shared" ref="L22" si="14">I22-(I22*10%)</f>
        <v>193.5</v>
      </c>
      <c r="M22" s="121">
        <f t="shared" ref="M22" si="15">I22-(I22*15%)</f>
        <v>182.75</v>
      </c>
      <c r="N22" s="298"/>
      <c r="O22" s="299"/>
      <c r="P22" s="299"/>
      <c r="Q22" s="299"/>
      <c r="R22" s="299"/>
      <c r="S22" s="299"/>
      <c r="T22" s="299"/>
    </row>
    <row r="23" spans="1:20" s="122" customFormat="1" ht="21.95" customHeight="1">
      <c r="A23" s="305" t="s">
        <v>795</v>
      </c>
      <c r="B23" s="306" t="s">
        <v>155</v>
      </c>
      <c r="C23" s="306" t="s">
        <v>155</v>
      </c>
      <c r="D23" s="306" t="s">
        <v>155</v>
      </c>
      <c r="E23" s="306" t="s">
        <v>155</v>
      </c>
      <c r="F23" s="306" t="s">
        <v>155</v>
      </c>
      <c r="G23" s="306" t="s">
        <v>155</v>
      </c>
      <c r="H23" s="307" t="s">
        <v>155</v>
      </c>
      <c r="I23" s="31">
        <v>215</v>
      </c>
      <c r="J23" s="114">
        <f t="shared" ref="J23" si="16">I23-(I23*5%)</f>
        <v>204.25</v>
      </c>
      <c r="K23" s="120">
        <f t="shared" ref="K23" si="17">I23-(I23*7%)</f>
        <v>199.95</v>
      </c>
      <c r="L23" s="120">
        <f t="shared" ref="L23" si="18">I23-(I23*10%)</f>
        <v>193.5</v>
      </c>
      <c r="M23" s="121">
        <f t="shared" ref="M23" si="19">I23-(I23*15%)</f>
        <v>182.75</v>
      </c>
      <c r="N23" s="298"/>
      <c r="O23" s="299"/>
      <c r="P23" s="299"/>
      <c r="Q23" s="299"/>
      <c r="R23" s="299"/>
      <c r="S23" s="299"/>
      <c r="T23" s="299"/>
    </row>
    <row r="24" spans="1:20">
      <c r="A24" s="305" t="s">
        <v>796</v>
      </c>
      <c r="B24" s="306" t="s">
        <v>156</v>
      </c>
      <c r="C24" s="306" t="s">
        <v>156</v>
      </c>
      <c r="D24" s="306" t="s">
        <v>156</v>
      </c>
      <c r="E24" s="306" t="s">
        <v>156</v>
      </c>
      <c r="F24" s="306" t="s">
        <v>156</v>
      </c>
      <c r="G24" s="306" t="s">
        <v>156</v>
      </c>
      <c r="H24" s="307" t="s">
        <v>156</v>
      </c>
      <c r="I24" s="31">
        <v>200</v>
      </c>
      <c r="J24" s="8">
        <f t="shared" si="0"/>
        <v>190</v>
      </c>
      <c r="K24" s="13">
        <f t="shared" si="1"/>
        <v>186</v>
      </c>
      <c r="L24" s="13">
        <f t="shared" si="2"/>
        <v>180</v>
      </c>
      <c r="M24" s="20">
        <f t="shared" si="3"/>
        <v>170</v>
      </c>
    </row>
    <row r="25" spans="1:20">
      <c r="A25" s="390" t="s">
        <v>797</v>
      </c>
      <c r="B25" s="380" t="s">
        <v>157</v>
      </c>
      <c r="C25" s="380" t="s">
        <v>157</v>
      </c>
      <c r="D25" s="380" t="s">
        <v>157</v>
      </c>
      <c r="E25" s="380" t="s">
        <v>157</v>
      </c>
      <c r="F25" s="380" t="s">
        <v>157</v>
      </c>
      <c r="G25" s="380" t="s">
        <v>157</v>
      </c>
      <c r="H25" s="381" t="s">
        <v>157</v>
      </c>
      <c r="I25" s="31">
        <v>200</v>
      </c>
      <c r="J25" s="8">
        <f t="shared" si="0"/>
        <v>190</v>
      </c>
      <c r="K25" s="13">
        <f t="shared" si="1"/>
        <v>186</v>
      </c>
      <c r="L25" s="13">
        <f t="shared" si="2"/>
        <v>180</v>
      </c>
      <c r="M25" s="20">
        <f t="shared" si="3"/>
        <v>170</v>
      </c>
    </row>
    <row r="26" spans="1:20">
      <c r="A26" s="390" t="s">
        <v>798</v>
      </c>
      <c r="B26" s="380" t="s">
        <v>158</v>
      </c>
      <c r="C26" s="380" t="s">
        <v>158</v>
      </c>
      <c r="D26" s="380" t="s">
        <v>158</v>
      </c>
      <c r="E26" s="380" t="s">
        <v>158</v>
      </c>
      <c r="F26" s="380" t="s">
        <v>158</v>
      </c>
      <c r="G26" s="380" t="s">
        <v>158</v>
      </c>
      <c r="H26" s="381" t="s">
        <v>158</v>
      </c>
      <c r="I26" s="31">
        <v>200</v>
      </c>
      <c r="J26" s="8">
        <f t="shared" si="0"/>
        <v>190</v>
      </c>
      <c r="K26" s="13">
        <f t="shared" si="1"/>
        <v>186</v>
      </c>
      <c r="L26" s="13">
        <f t="shared" si="2"/>
        <v>180</v>
      </c>
      <c r="M26" s="20">
        <f t="shared" si="3"/>
        <v>170</v>
      </c>
    </row>
    <row r="27" spans="1:20">
      <c r="A27" s="305" t="s">
        <v>799</v>
      </c>
      <c r="B27" s="306" t="s">
        <v>159</v>
      </c>
      <c r="C27" s="306" t="s">
        <v>159</v>
      </c>
      <c r="D27" s="306" t="s">
        <v>159</v>
      </c>
      <c r="E27" s="306" t="s">
        <v>159</v>
      </c>
      <c r="F27" s="306" t="s">
        <v>159</v>
      </c>
      <c r="G27" s="306" t="s">
        <v>159</v>
      </c>
      <c r="H27" s="307" t="s">
        <v>159</v>
      </c>
      <c r="I27" s="31">
        <v>200</v>
      </c>
      <c r="J27" s="8">
        <f t="shared" si="0"/>
        <v>190</v>
      </c>
      <c r="K27" s="13">
        <f t="shared" si="1"/>
        <v>186</v>
      </c>
      <c r="L27" s="13">
        <f t="shared" si="2"/>
        <v>180</v>
      </c>
      <c r="M27" s="20">
        <f t="shared" si="3"/>
        <v>170</v>
      </c>
    </row>
    <row r="28" spans="1:20">
      <c r="A28" s="390" t="s">
        <v>800</v>
      </c>
      <c r="B28" s="380" t="s">
        <v>160</v>
      </c>
      <c r="C28" s="380" t="s">
        <v>160</v>
      </c>
      <c r="D28" s="380" t="s">
        <v>160</v>
      </c>
      <c r="E28" s="380" t="s">
        <v>160</v>
      </c>
      <c r="F28" s="380" t="s">
        <v>160</v>
      </c>
      <c r="G28" s="380" t="s">
        <v>160</v>
      </c>
      <c r="H28" s="381" t="s">
        <v>160</v>
      </c>
      <c r="I28" s="31">
        <v>200</v>
      </c>
      <c r="J28" s="8">
        <f t="shared" si="0"/>
        <v>190</v>
      </c>
      <c r="K28" s="13">
        <f t="shared" si="1"/>
        <v>186</v>
      </c>
      <c r="L28" s="13">
        <f t="shared" si="2"/>
        <v>180</v>
      </c>
      <c r="M28" s="20">
        <f t="shared" si="3"/>
        <v>170</v>
      </c>
    </row>
    <row r="29" spans="1:20">
      <c r="A29" s="390" t="s">
        <v>801</v>
      </c>
      <c r="B29" s="380" t="s">
        <v>161</v>
      </c>
      <c r="C29" s="380" t="s">
        <v>161</v>
      </c>
      <c r="D29" s="380" t="s">
        <v>161</v>
      </c>
      <c r="E29" s="380" t="s">
        <v>161</v>
      </c>
      <c r="F29" s="380" t="s">
        <v>161</v>
      </c>
      <c r="G29" s="380" t="s">
        <v>161</v>
      </c>
      <c r="H29" s="381" t="s">
        <v>161</v>
      </c>
      <c r="I29" s="31">
        <v>200</v>
      </c>
      <c r="J29" s="8">
        <f t="shared" si="0"/>
        <v>190</v>
      </c>
      <c r="K29" s="13">
        <f t="shared" si="1"/>
        <v>186</v>
      </c>
      <c r="L29" s="13">
        <f t="shared" si="2"/>
        <v>180</v>
      </c>
      <c r="M29" s="20">
        <f t="shared" si="3"/>
        <v>170</v>
      </c>
    </row>
    <row r="30" spans="1:20" ht="15.75" thickBot="1">
      <c r="A30" s="391" t="s">
        <v>802</v>
      </c>
      <c r="B30" s="392" t="s">
        <v>162</v>
      </c>
      <c r="C30" s="392" t="s">
        <v>162</v>
      </c>
      <c r="D30" s="392" t="s">
        <v>162</v>
      </c>
      <c r="E30" s="392" t="s">
        <v>162</v>
      </c>
      <c r="F30" s="392" t="s">
        <v>162</v>
      </c>
      <c r="G30" s="392" t="s">
        <v>162</v>
      </c>
      <c r="H30" s="393" t="s">
        <v>162</v>
      </c>
      <c r="I30" s="31">
        <v>200</v>
      </c>
      <c r="J30" s="8">
        <f t="shared" si="0"/>
        <v>190</v>
      </c>
      <c r="K30" s="13">
        <f t="shared" si="1"/>
        <v>186</v>
      </c>
      <c r="L30" s="13">
        <f t="shared" si="2"/>
        <v>180</v>
      </c>
      <c r="M30" s="20">
        <f t="shared" si="3"/>
        <v>170</v>
      </c>
    </row>
    <row r="31" spans="1:20">
      <c r="A31" s="373" t="s">
        <v>165</v>
      </c>
      <c r="B31" s="374" t="s">
        <v>163</v>
      </c>
      <c r="C31" s="374" t="s">
        <v>163</v>
      </c>
      <c r="D31" s="374" t="s">
        <v>163</v>
      </c>
      <c r="E31" s="374" t="s">
        <v>163</v>
      </c>
      <c r="F31" s="374" t="s">
        <v>163</v>
      </c>
      <c r="G31" s="374" t="s">
        <v>163</v>
      </c>
      <c r="H31" s="375" t="s">
        <v>163</v>
      </c>
      <c r="I31" s="31">
        <v>264</v>
      </c>
      <c r="J31" s="8">
        <f t="shared" si="0"/>
        <v>250.8</v>
      </c>
      <c r="K31" s="13">
        <f t="shared" si="1"/>
        <v>245.52</v>
      </c>
      <c r="L31" s="13">
        <f t="shared" si="2"/>
        <v>237.6</v>
      </c>
      <c r="M31" s="20">
        <f t="shared" si="3"/>
        <v>224.4</v>
      </c>
    </row>
    <row r="32" spans="1:20" ht="15.75" thickBot="1">
      <c r="A32" s="394" t="s">
        <v>166</v>
      </c>
      <c r="B32" s="395" t="s">
        <v>164</v>
      </c>
      <c r="C32" s="395" t="s">
        <v>164</v>
      </c>
      <c r="D32" s="395" t="s">
        <v>164</v>
      </c>
      <c r="E32" s="395" t="s">
        <v>164</v>
      </c>
      <c r="F32" s="395" t="s">
        <v>164</v>
      </c>
      <c r="G32" s="395" t="s">
        <v>164</v>
      </c>
      <c r="H32" s="396" t="s">
        <v>164</v>
      </c>
      <c r="I32" s="91">
        <v>225</v>
      </c>
      <c r="J32" s="40">
        <f t="shared" si="0"/>
        <v>213.75</v>
      </c>
      <c r="K32" s="45">
        <f t="shared" si="1"/>
        <v>209.25</v>
      </c>
      <c r="L32" s="45">
        <f t="shared" si="2"/>
        <v>202.5</v>
      </c>
      <c r="M32" s="48">
        <f t="shared" si="3"/>
        <v>191.25</v>
      </c>
    </row>
    <row r="33" spans="1:13" ht="15.75" thickBot="1">
      <c r="A33" s="401" t="s">
        <v>668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3"/>
    </row>
    <row r="34" spans="1:13" ht="31.5" customHeight="1">
      <c r="A34" s="399" t="s">
        <v>666</v>
      </c>
      <c r="B34" s="400"/>
      <c r="C34" s="400"/>
      <c r="D34" s="400"/>
      <c r="E34" s="400"/>
      <c r="F34" s="400"/>
      <c r="G34" s="400"/>
      <c r="H34" s="400"/>
      <c r="I34" s="706">
        <v>350</v>
      </c>
      <c r="J34" s="86">
        <f t="shared" ref="J34:J39" si="20">I34-(I34*5%)</f>
        <v>332.5</v>
      </c>
      <c r="K34" s="87">
        <f t="shared" ref="K34:K62" si="21">I34-(I34*7%)</f>
        <v>325.5</v>
      </c>
      <c r="L34" s="87">
        <f t="shared" ref="L34:L62" si="22">I34-(I34*10%)</f>
        <v>315</v>
      </c>
      <c r="M34" s="88">
        <f t="shared" ref="M34:M62" si="23">I34-(I34*15%)</f>
        <v>297.5</v>
      </c>
    </row>
    <row r="35" spans="1:13" ht="15.75" customHeight="1" thickBot="1">
      <c r="A35" s="397" t="s">
        <v>667</v>
      </c>
      <c r="B35" s="398"/>
      <c r="C35" s="398"/>
      <c r="D35" s="398"/>
      <c r="E35" s="398"/>
      <c r="F35" s="398"/>
      <c r="G35" s="398"/>
      <c r="H35" s="398"/>
      <c r="I35" s="707">
        <v>350</v>
      </c>
      <c r="J35" s="89">
        <f t="shared" si="20"/>
        <v>332.5</v>
      </c>
      <c r="K35" s="23">
        <f t="shared" si="21"/>
        <v>325.5</v>
      </c>
      <c r="L35" s="23">
        <f t="shared" si="22"/>
        <v>315</v>
      </c>
      <c r="M35" s="82">
        <f t="shared" si="23"/>
        <v>297.5</v>
      </c>
    </row>
    <row r="36" spans="1:13" ht="15.75" thickBot="1">
      <c r="A36" s="351" t="s">
        <v>420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3"/>
    </row>
    <row r="37" spans="1:13">
      <c r="A37" s="349" t="s">
        <v>663</v>
      </c>
      <c r="B37" s="350"/>
      <c r="C37" s="350"/>
      <c r="D37" s="350"/>
      <c r="E37" s="350"/>
      <c r="F37" s="350"/>
      <c r="G37" s="350"/>
      <c r="H37" s="350"/>
      <c r="I37" s="106">
        <v>227</v>
      </c>
      <c r="J37" s="45">
        <f t="shared" si="20"/>
        <v>215.65</v>
      </c>
      <c r="K37" s="45">
        <f t="shared" si="21"/>
        <v>211.10999999999999</v>
      </c>
      <c r="L37" s="45">
        <f t="shared" si="22"/>
        <v>204.3</v>
      </c>
      <c r="M37" s="48">
        <f t="shared" si="23"/>
        <v>192.95</v>
      </c>
    </row>
    <row r="38" spans="1:13" ht="15.75" thickBot="1">
      <c r="A38" s="355" t="s">
        <v>665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7"/>
    </row>
    <row r="39" spans="1:13" ht="34.5" customHeight="1" thickBot="1">
      <c r="A39" s="354" t="s">
        <v>664</v>
      </c>
      <c r="B39" s="354"/>
      <c r="C39" s="354"/>
      <c r="D39" s="354"/>
      <c r="E39" s="354"/>
      <c r="F39" s="354"/>
      <c r="G39" s="354"/>
      <c r="H39" s="354"/>
      <c r="I39" s="708">
        <v>216</v>
      </c>
      <c r="J39" s="83">
        <f t="shared" si="20"/>
        <v>205.2</v>
      </c>
      <c r="K39" s="83">
        <f t="shared" si="21"/>
        <v>200.88</v>
      </c>
      <c r="L39" s="83">
        <f t="shared" si="22"/>
        <v>194.4</v>
      </c>
      <c r="M39" s="84">
        <f t="shared" si="23"/>
        <v>183.6</v>
      </c>
    </row>
    <row r="40" spans="1:13" ht="19.5" thickBot="1">
      <c r="A40" s="192" t="s">
        <v>168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4"/>
    </row>
    <row r="41" spans="1:13" ht="19.5" thickBot="1">
      <c r="A41" s="310" t="s">
        <v>320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2"/>
    </row>
    <row r="42" spans="1:13">
      <c r="A42" s="343" t="s">
        <v>319</v>
      </c>
      <c r="B42" s="344" t="s">
        <v>319</v>
      </c>
      <c r="C42" s="344" t="s">
        <v>319</v>
      </c>
      <c r="D42" s="344" t="s">
        <v>319</v>
      </c>
      <c r="E42" s="344" t="s">
        <v>319</v>
      </c>
      <c r="F42" s="344" t="s">
        <v>319</v>
      </c>
      <c r="G42" s="344" t="s">
        <v>319</v>
      </c>
      <c r="H42" s="345" t="s">
        <v>319</v>
      </c>
      <c r="I42" s="31">
        <v>208</v>
      </c>
      <c r="J42" s="8">
        <f t="shared" ref="J42:J44" si="24">I42-(I42*5%)</f>
        <v>197.6</v>
      </c>
      <c r="K42" s="13">
        <f t="shared" si="21"/>
        <v>193.44</v>
      </c>
      <c r="L42" s="13">
        <f t="shared" si="22"/>
        <v>187.2</v>
      </c>
      <c r="M42" s="20">
        <f t="shared" si="23"/>
        <v>176.8</v>
      </c>
    </row>
    <row r="43" spans="1:13">
      <c r="A43" s="358" t="s">
        <v>321</v>
      </c>
      <c r="B43" s="347" t="s">
        <v>321</v>
      </c>
      <c r="C43" s="347" t="s">
        <v>321</v>
      </c>
      <c r="D43" s="347" t="s">
        <v>321</v>
      </c>
      <c r="E43" s="347" t="s">
        <v>321</v>
      </c>
      <c r="F43" s="347" t="s">
        <v>321</v>
      </c>
      <c r="G43" s="347" t="s">
        <v>321</v>
      </c>
      <c r="H43" s="348" t="s">
        <v>321</v>
      </c>
      <c r="I43" s="31">
        <v>480</v>
      </c>
      <c r="J43" s="8">
        <f t="shared" si="24"/>
        <v>456</v>
      </c>
      <c r="K43" s="13">
        <f t="shared" si="21"/>
        <v>446.4</v>
      </c>
      <c r="L43" s="13">
        <f t="shared" si="22"/>
        <v>432</v>
      </c>
      <c r="M43" s="20">
        <f t="shared" si="23"/>
        <v>408</v>
      </c>
    </row>
    <row r="44" spans="1:13" ht="15.75" thickBot="1">
      <c r="A44" s="359" t="s">
        <v>322</v>
      </c>
      <c r="B44" s="360" t="s">
        <v>322</v>
      </c>
      <c r="C44" s="360" t="s">
        <v>322</v>
      </c>
      <c r="D44" s="360" t="s">
        <v>322</v>
      </c>
      <c r="E44" s="360" t="s">
        <v>322</v>
      </c>
      <c r="F44" s="360" t="s">
        <v>322</v>
      </c>
      <c r="G44" s="360" t="s">
        <v>322</v>
      </c>
      <c r="H44" s="361" t="s">
        <v>322</v>
      </c>
      <c r="I44" s="91">
        <v>220</v>
      </c>
      <c r="J44" s="40">
        <f t="shared" si="24"/>
        <v>209</v>
      </c>
      <c r="K44" s="45">
        <f t="shared" si="21"/>
        <v>204.6</v>
      </c>
      <c r="L44" s="45">
        <f t="shared" si="22"/>
        <v>198</v>
      </c>
      <c r="M44" s="48">
        <f t="shared" si="23"/>
        <v>187</v>
      </c>
    </row>
    <row r="45" spans="1:13" ht="19.5" thickBot="1">
      <c r="A45" s="187" t="s">
        <v>167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9"/>
    </row>
    <row r="46" spans="1:13" ht="15.75" thickBot="1">
      <c r="A46" s="362" t="s">
        <v>323</v>
      </c>
      <c r="B46" s="363" t="s">
        <v>169</v>
      </c>
      <c r="C46" s="363" t="s">
        <v>169</v>
      </c>
      <c r="D46" s="363" t="s">
        <v>169</v>
      </c>
      <c r="E46" s="363" t="s">
        <v>169</v>
      </c>
      <c r="F46" s="363" t="s">
        <v>169</v>
      </c>
      <c r="G46" s="363" t="s">
        <v>169</v>
      </c>
      <c r="H46" s="364" t="s">
        <v>169</v>
      </c>
      <c r="I46" s="709">
        <v>220</v>
      </c>
      <c r="J46" s="13">
        <f t="shared" ref="J46:J47" si="25">I46-(I46*5%)</f>
        <v>209</v>
      </c>
      <c r="K46" s="13">
        <f t="shared" si="21"/>
        <v>204.6</v>
      </c>
      <c r="L46" s="13">
        <f t="shared" si="22"/>
        <v>198</v>
      </c>
      <c r="M46" s="20">
        <f t="shared" si="23"/>
        <v>187</v>
      </c>
    </row>
    <row r="47" spans="1:13" ht="15.75" thickBot="1">
      <c r="A47" s="358" t="s">
        <v>170</v>
      </c>
      <c r="B47" s="347" t="s">
        <v>170</v>
      </c>
      <c r="C47" s="347" t="s">
        <v>170</v>
      </c>
      <c r="D47" s="347" t="s">
        <v>170</v>
      </c>
      <c r="E47" s="347" t="s">
        <v>170</v>
      </c>
      <c r="F47" s="347" t="s">
        <v>170</v>
      </c>
      <c r="G47" s="347" t="s">
        <v>170</v>
      </c>
      <c r="H47" s="348" t="s">
        <v>170</v>
      </c>
      <c r="I47" s="31">
        <v>233</v>
      </c>
      <c r="J47" s="8">
        <f t="shared" si="25"/>
        <v>221.35</v>
      </c>
      <c r="K47" s="13">
        <f t="shared" si="21"/>
        <v>216.69</v>
      </c>
      <c r="L47" s="13">
        <f t="shared" si="22"/>
        <v>209.7</v>
      </c>
      <c r="M47" s="20">
        <f t="shared" si="23"/>
        <v>198.05</v>
      </c>
    </row>
    <row r="48" spans="1:13" ht="19.5" thickBot="1">
      <c r="A48" s="368" t="s">
        <v>324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70"/>
    </row>
    <row r="49" spans="1:17" ht="15.75" thickBot="1">
      <c r="A49" s="365" t="s">
        <v>324</v>
      </c>
      <c r="B49" s="366" t="s">
        <v>171</v>
      </c>
      <c r="C49" s="366" t="s">
        <v>171</v>
      </c>
      <c r="D49" s="366" t="s">
        <v>171</v>
      </c>
      <c r="E49" s="366" t="s">
        <v>171</v>
      </c>
      <c r="F49" s="366" t="s">
        <v>171</v>
      </c>
      <c r="G49" s="366" t="s">
        <v>171</v>
      </c>
      <c r="H49" s="367" t="s">
        <v>171</v>
      </c>
      <c r="I49" s="106">
        <v>38</v>
      </c>
      <c r="J49" s="45">
        <f t="shared" ref="J49" si="26">I49-(I49*5%)</f>
        <v>36.1</v>
      </c>
      <c r="K49" s="45">
        <f t="shared" si="21"/>
        <v>35.340000000000003</v>
      </c>
      <c r="L49" s="45">
        <f t="shared" si="22"/>
        <v>34.200000000000003</v>
      </c>
      <c r="M49" s="48">
        <f t="shared" si="23"/>
        <v>32.299999999999997</v>
      </c>
    </row>
    <row r="50" spans="1:17" ht="19.5" thickBot="1">
      <c r="A50" s="187" t="s">
        <v>172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  <row r="51" spans="1:17">
      <c r="A51" s="343" t="s">
        <v>174</v>
      </c>
      <c r="B51" s="344" t="s">
        <v>173</v>
      </c>
      <c r="C51" s="344" t="s">
        <v>173</v>
      </c>
      <c r="D51" s="344" t="s">
        <v>173</v>
      </c>
      <c r="E51" s="344" t="s">
        <v>173</v>
      </c>
      <c r="F51" s="344" t="s">
        <v>173</v>
      </c>
      <c r="G51" s="344" t="s">
        <v>173</v>
      </c>
      <c r="H51" s="345" t="s">
        <v>173</v>
      </c>
      <c r="I51" s="173">
        <v>18</v>
      </c>
      <c r="J51" s="40">
        <f>I51-(I51*5%)</f>
        <v>17.100000000000001</v>
      </c>
      <c r="K51" s="45">
        <f>I51-(I51*7%)</f>
        <v>16.739999999999998</v>
      </c>
      <c r="L51" s="45">
        <f>I51-(I51*10%)</f>
        <v>16.2</v>
      </c>
      <c r="M51" s="48">
        <f>I51-(I51*15%)</f>
        <v>15.3</v>
      </c>
      <c r="N51" s="405"/>
      <c r="O51" s="290"/>
      <c r="P51" s="290"/>
      <c r="Q51" s="290"/>
    </row>
    <row r="52" spans="1:17" ht="15.75" thickBot="1">
      <c r="A52" s="346" t="s">
        <v>677</v>
      </c>
      <c r="B52" s="347"/>
      <c r="C52" s="347"/>
      <c r="D52" s="347"/>
      <c r="E52" s="347"/>
      <c r="F52" s="347"/>
      <c r="G52" s="347"/>
      <c r="H52" s="348"/>
      <c r="I52" s="172">
        <v>20</v>
      </c>
      <c r="J52" s="8">
        <f>I52-(I52*5%)</f>
        <v>19</v>
      </c>
      <c r="K52" s="8">
        <f>I52-(I52*7%)</f>
        <v>18.600000000000001</v>
      </c>
      <c r="L52" s="8">
        <f>I52-(I52*10%)</f>
        <v>18</v>
      </c>
      <c r="M52" s="8">
        <f>I52-(I52*15%)</f>
        <v>17</v>
      </c>
      <c r="N52" s="7"/>
      <c r="O52" s="7"/>
      <c r="P52" s="7"/>
      <c r="Q52" s="7"/>
    </row>
    <row r="53" spans="1:17" ht="19.5" thickBot="1">
      <c r="A53" s="187" t="s">
        <v>175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9"/>
    </row>
    <row r="54" spans="1:17">
      <c r="A54" s="319" t="s">
        <v>341</v>
      </c>
      <c r="B54" s="319"/>
      <c r="C54" s="319"/>
      <c r="D54" s="319"/>
      <c r="E54" s="319"/>
      <c r="F54" s="319"/>
      <c r="G54" s="319"/>
      <c r="H54" s="319"/>
      <c r="I54" s="710">
        <v>9.6</v>
      </c>
      <c r="J54" s="56">
        <f>I54-(I54*5%)</f>
        <v>9.1199999999999992</v>
      </c>
      <c r="K54" s="56">
        <f>I54-(I54*7%)</f>
        <v>8.927999999999999</v>
      </c>
      <c r="L54" s="56">
        <f>I54-(I54*10%)</f>
        <v>8.64</v>
      </c>
      <c r="M54" s="56">
        <f>I54-(I54*15%)</f>
        <v>8.16</v>
      </c>
    </row>
    <row r="55" spans="1:17">
      <c r="A55" s="319" t="s">
        <v>680</v>
      </c>
      <c r="B55" s="319"/>
      <c r="C55" s="319"/>
      <c r="D55" s="319"/>
      <c r="E55" s="319"/>
      <c r="F55" s="319"/>
      <c r="G55" s="319"/>
      <c r="H55" s="319"/>
      <c r="I55" s="710">
        <v>79</v>
      </c>
      <c r="J55" s="56">
        <f t="shared" ref="J55:J80" si="27">I55-(I55*5%)</f>
        <v>75.05</v>
      </c>
      <c r="K55" s="56">
        <f t="shared" si="21"/>
        <v>73.47</v>
      </c>
      <c r="L55" s="56">
        <f t="shared" si="22"/>
        <v>71.099999999999994</v>
      </c>
      <c r="M55" s="56">
        <f t="shared" si="23"/>
        <v>67.150000000000006</v>
      </c>
    </row>
    <row r="56" spans="1:17" ht="15.75" thickBot="1">
      <c r="A56" s="327" t="s">
        <v>690</v>
      </c>
      <c r="B56" s="327"/>
      <c r="C56" s="327"/>
      <c r="D56" s="327"/>
      <c r="E56" s="327"/>
      <c r="F56" s="327"/>
      <c r="G56" s="327"/>
      <c r="H56" s="327"/>
      <c r="I56" s="714">
        <v>85</v>
      </c>
      <c r="J56" s="715">
        <f t="shared" si="27"/>
        <v>80.75</v>
      </c>
      <c r="K56" s="715">
        <f t="shared" si="21"/>
        <v>79.05</v>
      </c>
      <c r="L56" s="715">
        <f t="shared" si="22"/>
        <v>76.5</v>
      </c>
      <c r="M56" s="715">
        <f t="shared" si="23"/>
        <v>72.25</v>
      </c>
    </row>
    <row r="57" spans="1:17" ht="19.350000000000001" customHeight="1" thickBot="1">
      <c r="A57" s="711" t="s">
        <v>176</v>
      </c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3"/>
    </row>
    <row r="58" spans="1:17" ht="16.7" customHeight="1" thickBot="1">
      <c r="A58" s="332" t="s">
        <v>183</v>
      </c>
      <c r="B58" s="333"/>
      <c r="C58" s="333"/>
      <c r="D58" s="333"/>
      <c r="E58" s="333"/>
      <c r="F58" s="333"/>
      <c r="G58" s="333"/>
      <c r="H58" s="334"/>
      <c r="I58" s="709">
        <v>15</v>
      </c>
      <c r="J58" s="13">
        <f t="shared" si="27"/>
        <v>14.25</v>
      </c>
      <c r="K58" s="13">
        <f t="shared" si="21"/>
        <v>13.95</v>
      </c>
      <c r="L58" s="13">
        <f t="shared" si="22"/>
        <v>13.5</v>
      </c>
      <c r="M58" s="20">
        <f t="shared" si="23"/>
        <v>12.75</v>
      </c>
    </row>
    <row r="59" spans="1:17" ht="16.7" customHeight="1" thickBot="1">
      <c r="A59" s="332" t="s">
        <v>808</v>
      </c>
      <c r="B59" s="333"/>
      <c r="C59" s="333"/>
      <c r="D59" s="333"/>
      <c r="E59" s="333"/>
      <c r="F59" s="333"/>
      <c r="G59" s="333"/>
      <c r="H59" s="334"/>
      <c r="I59" s="709">
        <v>27</v>
      </c>
      <c r="J59" s="13">
        <f t="shared" ref="J59" si="28">I59-(I59*5%)</f>
        <v>25.65</v>
      </c>
      <c r="K59" s="13">
        <f t="shared" ref="K59" si="29">I59-(I59*7%)</f>
        <v>25.11</v>
      </c>
      <c r="L59" s="13">
        <f t="shared" ref="L59" si="30">I59-(I59*10%)</f>
        <v>24.3</v>
      </c>
      <c r="M59" s="20">
        <f t="shared" ref="M59" si="31">I59-(I59*15%)</f>
        <v>22.95</v>
      </c>
    </row>
    <row r="60" spans="1:17">
      <c r="A60" s="318" t="s">
        <v>177</v>
      </c>
      <c r="B60" s="314" t="s">
        <v>177</v>
      </c>
      <c r="C60" s="314" t="s">
        <v>177</v>
      </c>
      <c r="D60" s="314" t="s">
        <v>177</v>
      </c>
      <c r="E60" s="314" t="s">
        <v>177</v>
      </c>
      <c r="F60" s="314" t="s">
        <v>177</v>
      </c>
      <c r="G60" s="314" t="s">
        <v>177</v>
      </c>
      <c r="H60" s="315" t="s">
        <v>177</v>
      </c>
      <c r="I60" s="31">
        <v>19</v>
      </c>
      <c r="J60" s="8">
        <f t="shared" si="27"/>
        <v>18.05</v>
      </c>
      <c r="K60" s="13">
        <f t="shared" si="21"/>
        <v>17.670000000000002</v>
      </c>
      <c r="L60" s="13">
        <f t="shared" si="22"/>
        <v>17.100000000000001</v>
      </c>
      <c r="M60" s="20">
        <f t="shared" si="23"/>
        <v>16.149999999999999</v>
      </c>
    </row>
    <row r="61" spans="1:17">
      <c r="A61" s="313" t="s">
        <v>178</v>
      </c>
      <c r="B61" s="314" t="s">
        <v>178</v>
      </c>
      <c r="C61" s="314" t="s">
        <v>178</v>
      </c>
      <c r="D61" s="314" t="s">
        <v>178</v>
      </c>
      <c r="E61" s="314" t="s">
        <v>178</v>
      </c>
      <c r="F61" s="314" t="s">
        <v>178</v>
      </c>
      <c r="G61" s="314" t="s">
        <v>178</v>
      </c>
      <c r="H61" s="315" t="s">
        <v>178</v>
      </c>
      <c r="I61" s="31">
        <v>19</v>
      </c>
      <c r="J61" s="8">
        <f t="shared" si="27"/>
        <v>18.05</v>
      </c>
      <c r="K61" s="13">
        <f t="shared" si="21"/>
        <v>17.670000000000002</v>
      </c>
      <c r="L61" s="13">
        <f t="shared" si="22"/>
        <v>17.100000000000001</v>
      </c>
      <c r="M61" s="20">
        <f t="shared" si="23"/>
        <v>16.149999999999999</v>
      </c>
    </row>
    <row r="62" spans="1:17">
      <c r="A62" s="313" t="s">
        <v>179</v>
      </c>
      <c r="B62" s="314" t="s">
        <v>179</v>
      </c>
      <c r="C62" s="314" t="s">
        <v>179</v>
      </c>
      <c r="D62" s="314" t="s">
        <v>179</v>
      </c>
      <c r="E62" s="314" t="s">
        <v>179</v>
      </c>
      <c r="F62" s="314" t="s">
        <v>179</v>
      </c>
      <c r="G62" s="314" t="s">
        <v>179</v>
      </c>
      <c r="H62" s="315" t="s">
        <v>179</v>
      </c>
      <c r="I62" s="31">
        <v>19</v>
      </c>
      <c r="J62" s="8">
        <f t="shared" si="27"/>
        <v>18.05</v>
      </c>
      <c r="K62" s="13">
        <f t="shared" si="21"/>
        <v>17.670000000000002</v>
      </c>
      <c r="L62" s="13">
        <f t="shared" si="22"/>
        <v>17.100000000000001</v>
      </c>
      <c r="M62" s="20">
        <f t="shared" si="23"/>
        <v>16.149999999999999</v>
      </c>
    </row>
    <row r="63" spans="1:17" ht="15.75" thickBot="1">
      <c r="A63" s="316" t="s">
        <v>181</v>
      </c>
      <c r="B63" s="317" t="s">
        <v>180</v>
      </c>
      <c r="C63" s="317" t="s">
        <v>180</v>
      </c>
      <c r="D63" s="317" t="s">
        <v>180</v>
      </c>
      <c r="E63" s="317" t="s">
        <v>180</v>
      </c>
      <c r="F63" s="317" t="s">
        <v>180</v>
      </c>
      <c r="G63" s="317" t="s">
        <v>180</v>
      </c>
      <c r="H63" s="317" t="s">
        <v>180</v>
      </c>
      <c r="I63" s="31">
        <v>32</v>
      </c>
      <c r="J63" s="8">
        <f t="shared" si="27"/>
        <v>30.4</v>
      </c>
      <c r="K63" s="13">
        <f t="shared" ref="K63:K97" si="32">I63-(I63*7%)</f>
        <v>29.759999999999998</v>
      </c>
      <c r="L63" s="13">
        <f t="shared" ref="L63:L97" si="33">I63-(I63*10%)</f>
        <v>28.8</v>
      </c>
      <c r="M63" s="20">
        <f t="shared" ref="M63:M97" si="34">I63-(I63*15%)</f>
        <v>27.2</v>
      </c>
    </row>
    <row r="64" spans="1:17" s="122" customFormat="1">
      <c r="A64" s="341" t="s">
        <v>338</v>
      </c>
      <c r="B64" s="342"/>
      <c r="C64" s="342"/>
      <c r="D64" s="342"/>
      <c r="E64" s="342"/>
      <c r="F64" s="342"/>
      <c r="G64" s="342"/>
      <c r="H64" s="342"/>
      <c r="I64" s="172">
        <v>14</v>
      </c>
      <c r="J64" s="114">
        <f t="shared" si="27"/>
        <v>13.3</v>
      </c>
      <c r="K64" s="114">
        <f t="shared" si="32"/>
        <v>13.02</v>
      </c>
      <c r="L64" s="114">
        <f t="shared" si="33"/>
        <v>12.6</v>
      </c>
      <c r="M64" s="114">
        <f t="shared" si="34"/>
        <v>11.9</v>
      </c>
    </row>
    <row r="65" spans="1:18" ht="29.25" customHeight="1">
      <c r="A65" s="325" t="s">
        <v>342</v>
      </c>
      <c r="B65" s="325"/>
      <c r="C65" s="325"/>
      <c r="D65" s="325"/>
      <c r="E65" s="325"/>
      <c r="F65" s="325"/>
      <c r="G65" s="325"/>
      <c r="H65" s="325"/>
      <c r="I65" s="172">
        <v>18</v>
      </c>
      <c r="J65" s="8">
        <f t="shared" si="27"/>
        <v>17.100000000000001</v>
      </c>
      <c r="K65" s="8">
        <f t="shared" si="32"/>
        <v>16.739999999999998</v>
      </c>
      <c r="L65" s="8">
        <f t="shared" si="33"/>
        <v>16.2</v>
      </c>
      <c r="M65" s="8">
        <f t="shared" si="34"/>
        <v>15.3</v>
      </c>
    </row>
    <row r="66" spans="1:18" s="122" customFormat="1" ht="29.25" customHeight="1">
      <c r="A66" s="404" t="s">
        <v>343</v>
      </c>
      <c r="B66" s="404"/>
      <c r="C66" s="404"/>
      <c r="D66" s="404"/>
      <c r="E66" s="404"/>
      <c r="F66" s="404"/>
      <c r="G66" s="404"/>
      <c r="H66" s="404"/>
      <c r="I66" s="172">
        <v>18</v>
      </c>
      <c r="J66" s="114">
        <f t="shared" si="27"/>
        <v>17.100000000000001</v>
      </c>
      <c r="K66" s="114">
        <f t="shared" si="32"/>
        <v>16.739999999999998</v>
      </c>
      <c r="L66" s="114">
        <f t="shared" si="33"/>
        <v>16.2</v>
      </c>
      <c r="M66" s="114">
        <f t="shared" si="34"/>
        <v>15.3</v>
      </c>
      <c r="N66"/>
      <c r="O66"/>
      <c r="P66"/>
      <c r="Q66"/>
      <c r="R66"/>
    </row>
    <row r="67" spans="1:18">
      <c r="A67" s="325" t="s">
        <v>675</v>
      </c>
      <c r="B67" s="325"/>
      <c r="C67" s="325"/>
      <c r="D67" s="325"/>
      <c r="E67" s="325"/>
      <c r="F67" s="325"/>
      <c r="G67" s="325"/>
      <c r="H67" s="325"/>
      <c r="I67" s="172">
        <v>38</v>
      </c>
      <c r="J67" s="8">
        <f t="shared" si="27"/>
        <v>36.1</v>
      </c>
      <c r="K67" s="8">
        <f t="shared" si="32"/>
        <v>35.340000000000003</v>
      </c>
      <c r="L67" s="8">
        <f t="shared" si="33"/>
        <v>34.200000000000003</v>
      </c>
      <c r="M67" s="8">
        <f t="shared" si="34"/>
        <v>32.299999999999997</v>
      </c>
    </row>
    <row r="68" spans="1:18" ht="15.75" customHeight="1">
      <c r="A68" s="325" t="s">
        <v>676</v>
      </c>
      <c r="B68" s="325"/>
      <c r="C68" s="325"/>
      <c r="D68" s="325"/>
      <c r="E68" s="325"/>
      <c r="F68" s="325"/>
      <c r="G68" s="325"/>
      <c r="H68" s="325"/>
      <c r="I68" s="172">
        <v>12</v>
      </c>
      <c r="J68" s="8">
        <f t="shared" si="27"/>
        <v>11.4</v>
      </c>
      <c r="K68" s="8">
        <f t="shared" si="32"/>
        <v>11.16</v>
      </c>
      <c r="L68" s="8">
        <f t="shared" si="33"/>
        <v>10.8</v>
      </c>
      <c r="M68" s="8">
        <f t="shared" si="34"/>
        <v>10.199999999999999</v>
      </c>
    </row>
    <row r="69" spans="1:18">
      <c r="A69" s="324" t="s">
        <v>678</v>
      </c>
      <c r="B69" s="324"/>
      <c r="C69" s="324"/>
      <c r="D69" s="324"/>
      <c r="E69" s="324"/>
      <c r="F69" s="324"/>
      <c r="G69" s="324"/>
      <c r="H69" s="324"/>
      <c r="I69" s="92">
        <v>17</v>
      </c>
      <c r="J69" s="64">
        <f t="shared" ref="J69" si="35">I69-(I69*5%)</f>
        <v>16.149999999999999</v>
      </c>
      <c r="K69" s="64">
        <f t="shared" ref="K69" si="36">I69-(I69*7%)</f>
        <v>15.81</v>
      </c>
      <c r="L69" s="64">
        <f t="shared" ref="L69" si="37">I69-(I69*10%)</f>
        <v>15.3</v>
      </c>
      <c r="M69" s="64">
        <f t="shared" ref="M69" si="38">I69-(I69*15%)</f>
        <v>14.45</v>
      </c>
    </row>
    <row r="70" spans="1:18" ht="15.75" thickBot="1">
      <c r="A70" s="324" t="s">
        <v>679</v>
      </c>
      <c r="B70" s="324"/>
      <c r="C70" s="324"/>
      <c r="D70" s="324"/>
      <c r="E70" s="324"/>
      <c r="F70" s="324"/>
      <c r="G70" s="324"/>
      <c r="H70" s="324"/>
      <c r="I70" s="92">
        <v>17</v>
      </c>
      <c r="J70" s="64">
        <f t="shared" si="27"/>
        <v>16.149999999999999</v>
      </c>
      <c r="K70" s="64">
        <f t="shared" si="32"/>
        <v>15.81</v>
      </c>
      <c r="L70" s="64">
        <f t="shared" si="33"/>
        <v>15.3</v>
      </c>
      <c r="M70" s="64">
        <f t="shared" si="34"/>
        <v>14.45</v>
      </c>
    </row>
    <row r="71" spans="1:18" ht="19.5" thickBot="1">
      <c r="A71" s="711" t="s">
        <v>182</v>
      </c>
      <c r="B71" s="712"/>
      <c r="C71" s="712"/>
      <c r="D71" s="712"/>
      <c r="E71" s="712"/>
      <c r="F71" s="712"/>
      <c r="G71" s="712"/>
      <c r="H71" s="712"/>
      <c r="I71" s="712"/>
      <c r="J71" s="712"/>
      <c r="K71" s="712"/>
      <c r="L71" s="712"/>
      <c r="M71" s="713"/>
    </row>
    <row r="72" spans="1:18" s="122" customFormat="1">
      <c r="A72" s="335" t="s">
        <v>185</v>
      </c>
      <c r="B72" s="336"/>
      <c r="C72" s="336"/>
      <c r="D72" s="336"/>
      <c r="E72" s="336"/>
      <c r="F72" s="336"/>
      <c r="G72" s="336"/>
      <c r="H72" s="337"/>
      <c r="I72" s="709">
        <v>18</v>
      </c>
      <c r="J72" s="120">
        <f t="shared" si="27"/>
        <v>17.100000000000001</v>
      </c>
      <c r="K72" s="120">
        <f t="shared" si="32"/>
        <v>16.739999999999998</v>
      </c>
      <c r="L72" s="120">
        <f t="shared" si="33"/>
        <v>16.2</v>
      </c>
      <c r="M72" s="121">
        <f t="shared" si="34"/>
        <v>15.3</v>
      </c>
      <c r="N72"/>
      <c r="O72"/>
      <c r="P72"/>
      <c r="Q72"/>
      <c r="R72"/>
    </row>
    <row r="73" spans="1:18" s="122" customFormat="1">
      <c r="A73" s="338" t="s">
        <v>184</v>
      </c>
      <c r="B73" s="339"/>
      <c r="C73" s="339"/>
      <c r="D73" s="339"/>
      <c r="E73" s="339"/>
      <c r="F73" s="339"/>
      <c r="G73" s="339"/>
      <c r="H73" s="340"/>
      <c r="I73" s="31">
        <v>16</v>
      </c>
      <c r="J73" s="114">
        <f t="shared" si="27"/>
        <v>15.2</v>
      </c>
      <c r="K73" s="120">
        <f t="shared" si="32"/>
        <v>14.879999999999999</v>
      </c>
      <c r="L73" s="120">
        <f t="shared" si="33"/>
        <v>14.4</v>
      </c>
      <c r="M73" s="121">
        <f t="shared" si="34"/>
        <v>13.6</v>
      </c>
      <c r="N73"/>
      <c r="O73"/>
      <c r="P73"/>
      <c r="Q73"/>
      <c r="R73"/>
    </row>
    <row r="74" spans="1:18">
      <c r="A74" s="320" t="s">
        <v>670</v>
      </c>
      <c r="B74" s="321"/>
      <c r="C74" s="321"/>
      <c r="D74" s="321"/>
      <c r="E74" s="321"/>
      <c r="F74" s="321"/>
      <c r="G74" s="321"/>
      <c r="H74" s="322"/>
      <c r="I74" s="91">
        <v>18</v>
      </c>
      <c r="J74" s="40">
        <f t="shared" si="27"/>
        <v>17.100000000000001</v>
      </c>
      <c r="K74" s="45">
        <f t="shared" si="32"/>
        <v>16.739999999999998</v>
      </c>
      <c r="L74" s="45">
        <f t="shared" si="33"/>
        <v>16.2</v>
      </c>
      <c r="M74" s="85">
        <f t="shared" si="34"/>
        <v>15.3</v>
      </c>
    </row>
    <row r="75" spans="1:18" ht="15.75" thickBot="1">
      <c r="A75" s="327" t="s">
        <v>475</v>
      </c>
      <c r="B75" s="328"/>
      <c r="C75" s="328"/>
      <c r="D75" s="328"/>
      <c r="E75" s="328"/>
      <c r="F75" s="328"/>
      <c r="G75" s="328"/>
      <c r="H75" s="328"/>
      <c r="I75" s="173">
        <v>35</v>
      </c>
      <c r="J75" s="40">
        <f t="shared" si="27"/>
        <v>33.25</v>
      </c>
      <c r="K75" s="40">
        <f t="shared" si="32"/>
        <v>32.549999999999997</v>
      </c>
      <c r="L75" s="40">
        <f t="shared" si="33"/>
        <v>31.5</v>
      </c>
      <c r="M75" s="40">
        <f t="shared" si="34"/>
        <v>29.75</v>
      </c>
    </row>
    <row r="76" spans="1:18" ht="19.5" thickBot="1">
      <c r="A76" s="711" t="s">
        <v>186</v>
      </c>
      <c r="B76" s="712"/>
      <c r="C76" s="712"/>
      <c r="D76" s="712"/>
      <c r="E76" s="712"/>
      <c r="F76" s="712"/>
      <c r="G76" s="712"/>
      <c r="H76" s="712"/>
      <c r="I76" s="712"/>
      <c r="J76" s="712"/>
      <c r="K76" s="712"/>
      <c r="L76" s="712"/>
      <c r="M76" s="713"/>
    </row>
    <row r="77" spans="1:18" ht="15.75" thickBot="1">
      <c r="A77" s="716" t="s">
        <v>188</v>
      </c>
      <c r="B77" s="717" t="s">
        <v>187</v>
      </c>
      <c r="C77" s="717" t="s">
        <v>187</v>
      </c>
      <c r="D77" s="717" t="s">
        <v>187</v>
      </c>
      <c r="E77" s="717" t="s">
        <v>187</v>
      </c>
      <c r="F77" s="717" t="s">
        <v>187</v>
      </c>
      <c r="G77" s="717" t="s">
        <v>187</v>
      </c>
      <c r="H77" s="718" t="s">
        <v>187</v>
      </c>
      <c r="I77" s="709">
        <v>7</v>
      </c>
      <c r="J77" s="13">
        <f t="shared" si="27"/>
        <v>6.65</v>
      </c>
      <c r="K77" s="13">
        <f t="shared" si="32"/>
        <v>6.51</v>
      </c>
      <c r="L77" s="13">
        <f t="shared" si="33"/>
        <v>6.3</v>
      </c>
      <c r="M77" s="20">
        <f t="shared" si="34"/>
        <v>5.95</v>
      </c>
    </row>
    <row r="78" spans="1:18">
      <c r="A78" s="320" t="s">
        <v>671</v>
      </c>
      <c r="B78" s="321"/>
      <c r="C78" s="321"/>
      <c r="D78" s="321"/>
      <c r="E78" s="321"/>
      <c r="F78" s="321"/>
      <c r="G78" s="321"/>
      <c r="H78" s="322"/>
      <c r="I78" s="91">
        <v>8</v>
      </c>
      <c r="J78" s="40">
        <f t="shared" si="27"/>
        <v>7.6</v>
      </c>
      <c r="K78" s="13">
        <f t="shared" si="32"/>
        <v>7.4399999999999995</v>
      </c>
      <c r="L78" s="13">
        <f t="shared" si="33"/>
        <v>7.2</v>
      </c>
      <c r="M78" s="20">
        <f t="shared" si="34"/>
        <v>6.8</v>
      </c>
    </row>
    <row r="79" spans="1:18">
      <c r="A79" s="320" t="s">
        <v>672</v>
      </c>
      <c r="B79" s="320"/>
      <c r="C79" s="320"/>
      <c r="D79" s="320"/>
      <c r="E79" s="320"/>
      <c r="F79" s="320"/>
      <c r="G79" s="320"/>
      <c r="H79" s="323"/>
      <c r="I79" s="91">
        <v>8</v>
      </c>
      <c r="J79" s="40">
        <f t="shared" si="27"/>
        <v>7.6</v>
      </c>
      <c r="K79" s="13">
        <f t="shared" si="32"/>
        <v>7.4399999999999995</v>
      </c>
      <c r="L79" s="13">
        <f t="shared" si="33"/>
        <v>7.2</v>
      </c>
      <c r="M79" s="20">
        <f t="shared" si="34"/>
        <v>6.8</v>
      </c>
    </row>
    <row r="80" spans="1:18" ht="15.75" thickBot="1">
      <c r="A80" s="327" t="s">
        <v>477</v>
      </c>
      <c r="B80" s="328"/>
      <c r="C80" s="328"/>
      <c r="D80" s="328"/>
      <c r="E80" s="328"/>
      <c r="F80" s="328"/>
      <c r="G80" s="328"/>
      <c r="H80" s="328"/>
      <c r="I80" s="105">
        <v>7</v>
      </c>
      <c r="J80" s="40">
        <f t="shared" si="27"/>
        <v>6.65</v>
      </c>
      <c r="K80" s="45">
        <f t="shared" si="32"/>
        <v>6.51</v>
      </c>
      <c r="L80" s="45">
        <f t="shared" si="33"/>
        <v>6.3</v>
      </c>
      <c r="M80" s="48">
        <f t="shared" si="34"/>
        <v>5.95</v>
      </c>
    </row>
    <row r="81" spans="1:18" ht="19.5" thickBot="1">
      <c r="A81" s="187" t="s">
        <v>189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9"/>
    </row>
    <row r="82" spans="1:18">
      <c r="A82" s="376" t="s">
        <v>194</v>
      </c>
      <c r="B82" s="377" t="s">
        <v>190</v>
      </c>
      <c r="C82" s="377" t="s">
        <v>190</v>
      </c>
      <c r="D82" s="377" t="s">
        <v>190</v>
      </c>
      <c r="E82" s="377" t="s">
        <v>190</v>
      </c>
      <c r="F82" s="377" t="s">
        <v>190</v>
      </c>
      <c r="G82" s="377" t="s">
        <v>190</v>
      </c>
      <c r="H82" s="378" t="s">
        <v>190</v>
      </c>
      <c r="I82" s="709">
        <v>27</v>
      </c>
      <c r="J82" s="13">
        <f t="shared" ref="J82:J97" si="39">I82-(I82*5%)</f>
        <v>25.65</v>
      </c>
      <c r="K82" s="13">
        <f t="shared" si="32"/>
        <v>25.11</v>
      </c>
      <c r="L82" s="13">
        <f t="shared" si="33"/>
        <v>24.3</v>
      </c>
      <c r="M82" s="20">
        <f t="shared" si="34"/>
        <v>22.95</v>
      </c>
    </row>
    <row r="83" spans="1:18" s="122" customFormat="1" ht="17.100000000000001" customHeight="1">
      <c r="A83" s="379" t="s">
        <v>193</v>
      </c>
      <c r="B83" s="380" t="s">
        <v>191</v>
      </c>
      <c r="C83" s="380" t="s">
        <v>191</v>
      </c>
      <c r="D83" s="380" t="s">
        <v>191</v>
      </c>
      <c r="E83" s="380" t="s">
        <v>191</v>
      </c>
      <c r="F83" s="380" t="s">
        <v>191</v>
      </c>
      <c r="G83" s="380" t="s">
        <v>191</v>
      </c>
      <c r="H83" s="381" t="s">
        <v>191</v>
      </c>
      <c r="I83" s="31">
        <v>27</v>
      </c>
      <c r="J83" s="114">
        <f t="shared" si="39"/>
        <v>25.65</v>
      </c>
      <c r="K83" s="120">
        <f t="shared" si="32"/>
        <v>25.11</v>
      </c>
      <c r="L83" s="120">
        <f t="shared" si="33"/>
        <v>24.3</v>
      </c>
      <c r="M83" s="121">
        <f t="shared" si="34"/>
        <v>22.95</v>
      </c>
      <c r="N83"/>
      <c r="O83"/>
      <c r="P83"/>
      <c r="Q83"/>
      <c r="R83"/>
    </row>
    <row r="84" spans="1:18" s="122" customFormat="1" ht="15.75" thickBot="1">
      <c r="A84" s="382" t="s">
        <v>195</v>
      </c>
      <c r="B84" s="383" t="s">
        <v>192</v>
      </c>
      <c r="C84" s="383" t="s">
        <v>192</v>
      </c>
      <c r="D84" s="383" t="s">
        <v>192</v>
      </c>
      <c r="E84" s="383" t="s">
        <v>192</v>
      </c>
      <c r="F84" s="383" t="s">
        <v>192</v>
      </c>
      <c r="G84" s="383" t="s">
        <v>192</v>
      </c>
      <c r="H84" s="384" t="s">
        <v>192</v>
      </c>
      <c r="I84" s="31">
        <v>20</v>
      </c>
      <c r="J84" s="114">
        <f t="shared" si="39"/>
        <v>19</v>
      </c>
      <c r="K84" s="120">
        <f t="shared" si="32"/>
        <v>18.600000000000001</v>
      </c>
      <c r="L84" s="120">
        <f t="shared" si="33"/>
        <v>18</v>
      </c>
      <c r="M84" s="121">
        <f t="shared" si="34"/>
        <v>17</v>
      </c>
      <c r="N84"/>
      <c r="O84"/>
      <c r="P84"/>
      <c r="Q84"/>
      <c r="R84"/>
    </row>
    <row r="85" spans="1:18" s="122" customFormat="1" ht="47.1" customHeight="1">
      <c r="A85" s="373" t="s">
        <v>197</v>
      </c>
      <c r="B85" s="374"/>
      <c r="C85" s="374"/>
      <c r="D85" s="374"/>
      <c r="E85" s="374"/>
      <c r="F85" s="374"/>
      <c r="G85" s="374"/>
      <c r="H85" s="375"/>
      <c r="I85" s="31">
        <v>78</v>
      </c>
      <c r="J85" s="114">
        <f t="shared" si="39"/>
        <v>74.099999999999994</v>
      </c>
      <c r="K85" s="120">
        <f t="shared" si="32"/>
        <v>72.539999999999992</v>
      </c>
      <c r="L85" s="120">
        <f t="shared" si="33"/>
        <v>70.2</v>
      </c>
      <c r="M85" s="121">
        <f t="shared" si="34"/>
        <v>66.3</v>
      </c>
      <c r="N85"/>
      <c r="O85"/>
      <c r="P85"/>
      <c r="Q85"/>
      <c r="R85"/>
    </row>
    <row r="86" spans="1:18">
      <c r="A86" s="319" t="s">
        <v>337</v>
      </c>
      <c r="B86" s="326"/>
      <c r="C86" s="326"/>
      <c r="D86" s="326"/>
      <c r="E86" s="326"/>
      <c r="F86" s="326"/>
      <c r="G86" s="326"/>
      <c r="H86" s="326"/>
      <c r="I86" s="172">
        <v>27.5</v>
      </c>
      <c r="J86" s="8">
        <f t="shared" si="39"/>
        <v>26.125</v>
      </c>
      <c r="K86" s="8">
        <f t="shared" si="32"/>
        <v>25.574999999999999</v>
      </c>
      <c r="L86" s="8">
        <f t="shared" si="33"/>
        <v>24.75</v>
      </c>
      <c r="M86" s="8">
        <f t="shared" si="34"/>
        <v>23.375</v>
      </c>
    </row>
    <row r="87" spans="1:18" ht="15.75" thickBot="1">
      <c r="A87" s="327" t="s">
        <v>339</v>
      </c>
      <c r="B87" s="327"/>
      <c r="C87" s="327"/>
      <c r="D87" s="327"/>
      <c r="E87" s="327"/>
      <c r="F87" s="327"/>
      <c r="G87" s="327"/>
      <c r="H87" s="327"/>
      <c r="I87" s="173">
        <v>39.6</v>
      </c>
      <c r="J87" s="40">
        <f t="shared" si="39"/>
        <v>37.620000000000005</v>
      </c>
      <c r="K87" s="40">
        <f t="shared" si="32"/>
        <v>36.828000000000003</v>
      </c>
      <c r="L87" s="40">
        <f t="shared" si="33"/>
        <v>35.64</v>
      </c>
      <c r="M87" s="40">
        <f t="shared" si="34"/>
        <v>33.660000000000004</v>
      </c>
    </row>
    <row r="88" spans="1:18" ht="19.5" thickBot="1">
      <c r="A88" s="310" t="s">
        <v>331</v>
      </c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2"/>
    </row>
    <row r="89" spans="1:18" s="122" customFormat="1">
      <c r="A89" s="371" t="s">
        <v>199</v>
      </c>
      <c r="B89" s="372" t="s">
        <v>196</v>
      </c>
      <c r="C89" s="372" t="s">
        <v>196</v>
      </c>
      <c r="D89" s="372" t="s">
        <v>196</v>
      </c>
      <c r="E89" s="372" t="s">
        <v>196</v>
      </c>
      <c r="F89" s="372" t="s">
        <v>196</v>
      </c>
      <c r="G89" s="372" t="s">
        <v>196</v>
      </c>
      <c r="H89" s="372" t="s">
        <v>196</v>
      </c>
      <c r="I89" s="174">
        <v>8</v>
      </c>
      <c r="J89" s="123">
        <f t="shared" si="39"/>
        <v>7.6</v>
      </c>
      <c r="K89" s="123">
        <f t="shared" si="32"/>
        <v>7.4399999999999995</v>
      </c>
      <c r="L89" s="123">
        <f t="shared" si="33"/>
        <v>7.2</v>
      </c>
      <c r="M89" s="124">
        <f t="shared" si="34"/>
        <v>6.8</v>
      </c>
    </row>
    <row r="90" spans="1:18">
      <c r="A90" s="387" t="s">
        <v>673</v>
      </c>
      <c r="B90" s="388"/>
      <c r="C90" s="388"/>
      <c r="D90" s="388"/>
      <c r="E90" s="388"/>
      <c r="F90" s="388"/>
      <c r="G90" s="388"/>
      <c r="H90" s="389"/>
      <c r="I90" s="106">
        <v>12</v>
      </c>
      <c r="J90" s="8">
        <f t="shared" si="39"/>
        <v>11.4</v>
      </c>
      <c r="K90" s="8">
        <f t="shared" si="32"/>
        <v>11.16</v>
      </c>
      <c r="L90" s="8">
        <f t="shared" si="33"/>
        <v>10.8</v>
      </c>
      <c r="M90" s="8">
        <f t="shared" si="34"/>
        <v>10.199999999999999</v>
      </c>
    </row>
    <row r="91" spans="1:18" ht="15.75" thickBot="1">
      <c r="A91" s="728" t="s">
        <v>669</v>
      </c>
      <c r="B91" s="729"/>
      <c r="C91" s="729"/>
      <c r="D91" s="729"/>
      <c r="E91" s="729"/>
      <c r="F91" s="729"/>
      <c r="G91" s="729"/>
      <c r="H91" s="729"/>
      <c r="I91" s="173">
        <v>16</v>
      </c>
      <c r="J91" s="45">
        <f t="shared" si="39"/>
        <v>15.2</v>
      </c>
      <c r="K91" s="45">
        <f t="shared" si="32"/>
        <v>14.879999999999999</v>
      </c>
      <c r="L91" s="45">
        <f t="shared" si="33"/>
        <v>14.4</v>
      </c>
      <c r="M91" s="48"/>
    </row>
    <row r="92" spans="1:18" ht="19.5" thickBot="1">
      <c r="A92" s="711" t="s">
        <v>198</v>
      </c>
      <c r="B92" s="712"/>
      <c r="C92" s="712"/>
      <c r="D92" s="712"/>
      <c r="E92" s="712"/>
      <c r="F92" s="712"/>
      <c r="G92" s="712"/>
      <c r="H92" s="712"/>
      <c r="I92" s="712"/>
      <c r="J92" s="712"/>
      <c r="K92" s="712"/>
      <c r="L92" s="712"/>
      <c r="M92" s="713"/>
    </row>
    <row r="93" spans="1:18" s="122" customFormat="1">
      <c r="A93" s="730" t="s">
        <v>336</v>
      </c>
      <c r="B93" s="730"/>
      <c r="C93" s="730"/>
      <c r="D93" s="730"/>
      <c r="E93" s="730"/>
      <c r="F93" s="730"/>
      <c r="G93" s="730"/>
      <c r="H93" s="731"/>
      <c r="I93" s="732">
        <v>7.6</v>
      </c>
      <c r="J93" s="733">
        <f t="shared" si="39"/>
        <v>7.22</v>
      </c>
      <c r="K93" s="119">
        <f t="shared" si="32"/>
        <v>7.0679999999999996</v>
      </c>
      <c r="L93" s="119">
        <f t="shared" si="33"/>
        <v>6.84</v>
      </c>
      <c r="M93" s="127">
        <f t="shared" si="34"/>
        <v>6.46</v>
      </c>
    </row>
    <row r="94" spans="1:18" s="122" customFormat="1">
      <c r="A94" s="341" t="s">
        <v>340</v>
      </c>
      <c r="B94" s="341"/>
      <c r="C94" s="341"/>
      <c r="D94" s="341"/>
      <c r="E94" s="341"/>
      <c r="F94" s="341"/>
      <c r="G94" s="341"/>
      <c r="H94" s="720"/>
      <c r="I94" s="719">
        <v>9</v>
      </c>
      <c r="J94" s="722">
        <f t="shared" si="39"/>
        <v>8.5500000000000007</v>
      </c>
      <c r="K94" s="114">
        <f t="shared" si="32"/>
        <v>8.3699999999999992</v>
      </c>
      <c r="L94" s="114">
        <f t="shared" si="33"/>
        <v>8.1</v>
      </c>
      <c r="M94" s="114">
        <f t="shared" si="34"/>
        <v>7.65</v>
      </c>
    </row>
    <row r="95" spans="1:18">
      <c r="A95" s="319" t="s">
        <v>674</v>
      </c>
      <c r="B95" s="319"/>
      <c r="C95" s="319"/>
      <c r="D95" s="319"/>
      <c r="E95" s="319"/>
      <c r="F95" s="319"/>
      <c r="G95" s="319"/>
      <c r="H95" s="721"/>
      <c r="I95" s="719">
        <v>15</v>
      </c>
      <c r="J95" s="723">
        <f t="shared" si="39"/>
        <v>14.25</v>
      </c>
      <c r="K95" s="8">
        <f t="shared" si="32"/>
        <v>13.95</v>
      </c>
      <c r="L95" s="8">
        <f t="shared" si="33"/>
        <v>13.5</v>
      </c>
      <c r="M95" s="8">
        <f t="shared" si="34"/>
        <v>12.75</v>
      </c>
    </row>
    <row r="96" spans="1:18">
      <c r="A96" s="386" t="s">
        <v>681</v>
      </c>
      <c r="B96" s="386"/>
      <c r="C96" s="386"/>
      <c r="D96" s="386"/>
      <c r="E96" s="386"/>
      <c r="F96" s="386"/>
      <c r="G96" s="386"/>
      <c r="H96" s="386"/>
      <c r="I96" s="719">
        <v>286.5</v>
      </c>
      <c r="J96" s="64">
        <f t="shared" si="39"/>
        <v>272.17500000000001</v>
      </c>
      <c r="K96" s="64">
        <f t="shared" si="32"/>
        <v>266.44499999999999</v>
      </c>
      <c r="L96" s="64">
        <f t="shared" si="33"/>
        <v>257.85000000000002</v>
      </c>
      <c r="M96" s="64">
        <f t="shared" si="34"/>
        <v>243.52500000000001</v>
      </c>
    </row>
    <row r="97" spans="1:13" s="122" customFormat="1" ht="15.75" thickBot="1">
      <c r="A97" s="385" t="s">
        <v>682</v>
      </c>
      <c r="B97" s="385"/>
      <c r="C97" s="385"/>
      <c r="D97" s="385"/>
      <c r="E97" s="385"/>
      <c r="F97" s="385"/>
      <c r="G97" s="385"/>
      <c r="H97" s="385"/>
      <c r="I97" s="727">
        <v>113.5</v>
      </c>
      <c r="J97" s="128">
        <f t="shared" si="39"/>
        <v>107.825</v>
      </c>
      <c r="K97" s="128">
        <f t="shared" si="32"/>
        <v>105.55499999999999</v>
      </c>
      <c r="L97" s="128">
        <f t="shared" si="33"/>
        <v>102.15</v>
      </c>
      <c r="M97" s="128">
        <f t="shared" si="34"/>
        <v>96.474999999999994</v>
      </c>
    </row>
    <row r="98" spans="1:13" ht="15.75" thickBot="1">
      <c r="A98" s="724"/>
      <c r="B98" s="725"/>
      <c r="C98" s="725"/>
      <c r="D98" s="725"/>
      <c r="E98" s="725"/>
      <c r="F98" s="725"/>
      <c r="G98" s="725"/>
      <c r="H98" s="725"/>
      <c r="I98" s="725"/>
      <c r="J98" s="725"/>
      <c r="K98" s="725"/>
      <c r="L98" s="725"/>
      <c r="M98" s="726"/>
    </row>
    <row r="99" spans="1:13" ht="19.5" thickBot="1">
      <c r="I99" t="s">
        <v>286</v>
      </c>
      <c r="J99" s="9" t="s">
        <v>8</v>
      </c>
      <c r="K99" s="10" t="s">
        <v>7</v>
      </c>
      <c r="L99" s="11" t="s">
        <v>299</v>
      </c>
      <c r="M99" s="12" t="s">
        <v>9</v>
      </c>
    </row>
    <row r="102" spans="1:13">
      <c r="I102" t="s">
        <v>285</v>
      </c>
    </row>
  </sheetData>
  <mergeCells count="110">
    <mergeCell ref="N51:Q51"/>
    <mergeCell ref="A3:H4"/>
    <mergeCell ref="J3:M3"/>
    <mergeCell ref="A5:H5"/>
    <mergeCell ref="A6:H6"/>
    <mergeCell ref="A7:H7"/>
    <mergeCell ref="A14:H14"/>
    <mergeCell ref="A15:H15"/>
    <mergeCell ref="A16:H16"/>
    <mergeCell ref="A23:H23"/>
    <mergeCell ref="A24:H24"/>
    <mergeCell ref="A25:H25"/>
    <mergeCell ref="A8:H8"/>
    <mergeCell ref="A9:H9"/>
    <mergeCell ref="A10:H10"/>
    <mergeCell ref="A11:H11"/>
    <mergeCell ref="A12:H12"/>
    <mergeCell ref="A13:H13"/>
    <mergeCell ref="A26:H26"/>
    <mergeCell ref="A27:H27"/>
    <mergeCell ref="A28:H28"/>
    <mergeCell ref="A29:H29"/>
    <mergeCell ref="A30:H30"/>
    <mergeCell ref="A31:H31"/>
    <mergeCell ref="A32:H32"/>
    <mergeCell ref="A35:H35"/>
    <mergeCell ref="A34:H34"/>
    <mergeCell ref="A33:M33"/>
    <mergeCell ref="A48:M48"/>
    <mergeCell ref="A98:M98"/>
    <mergeCell ref="A89:H89"/>
    <mergeCell ref="A85:H85"/>
    <mergeCell ref="A82:H82"/>
    <mergeCell ref="A83:H83"/>
    <mergeCell ref="A84:H84"/>
    <mergeCell ref="A77:H77"/>
    <mergeCell ref="A97:H97"/>
    <mergeCell ref="A96:H96"/>
    <mergeCell ref="A91:H91"/>
    <mergeCell ref="A90:H90"/>
    <mergeCell ref="A95:H95"/>
    <mergeCell ref="A93:H93"/>
    <mergeCell ref="A86:H86"/>
    <mergeCell ref="A87:H87"/>
    <mergeCell ref="A94:H94"/>
    <mergeCell ref="A92:M92"/>
    <mergeCell ref="A54:H54"/>
    <mergeCell ref="A65:H65"/>
    <mergeCell ref="A66:H66"/>
    <mergeCell ref="A57:M57"/>
    <mergeCell ref="A55:H55"/>
    <mergeCell ref="I3:I5"/>
    <mergeCell ref="A58:H58"/>
    <mergeCell ref="A81:M81"/>
    <mergeCell ref="A72:H72"/>
    <mergeCell ref="A73:H73"/>
    <mergeCell ref="A76:M76"/>
    <mergeCell ref="A64:H64"/>
    <mergeCell ref="A21:H21"/>
    <mergeCell ref="A51:H51"/>
    <mergeCell ref="A52:H52"/>
    <mergeCell ref="A50:M50"/>
    <mergeCell ref="A42:H42"/>
    <mergeCell ref="A40:M40"/>
    <mergeCell ref="A41:M41"/>
    <mergeCell ref="A37:H37"/>
    <mergeCell ref="A36:M36"/>
    <mergeCell ref="A39:H39"/>
    <mergeCell ref="A38:M38"/>
    <mergeCell ref="A47:H47"/>
    <mergeCell ref="A43:H43"/>
    <mergeCell ref="A44:H44"/>
    <mergeCell ref="A45:M45"/>
    <mergeCell ref="A46:H46"/>
    <mergeCell ref="A49:H49"/>
    <mergeCell ref="N15:T15"/>
    <mergeCell ref="N8:S8"/>
    <mergeCell ref="N10:S10"/>
    <mergeCell ref="N14:S14"/>
    <mergeCell ref="A88:M88"/>
    <mergeCell ref="A53:M53"/>
    <mergeCell ref="A71:M71"/>
    <mergeCell ref="A62:H62"/>
    <mergeCell ref="A63:H63"/>
    <mergeCell ref="A59:H59"/>
    <mergeCell ref="A60:H60"/>
    <mergeCell ref="A61:H61"/>
    <mergeCell ref="A56:H56"/>
    <mergeCell ref="A74:H74"/>
    <mergeCell ref="A78:H78"/>
    <mergeCell ref="A79:H79"/>
    <mergeCell ref="A70:H70"/>
    <mergeCell ref="A67:H67"/>
    <mergeCell ref="A68:H68"/>
    <mergeCell ref="A69:H69"/>
    <mergeCell ref="A75:H75"/>
    <mergeCell ref="A80:H80"/>
    <mergeCell ref="N21:T21"/>
    <mergeCell ref="A22:H22"/>
    <mergeCell ref="N22:T22"/>
    <mergeCell ref="N23:T23"/>
    <mergeCell ref="N16:T16"/>
    <mergeCell ref="A17:H17"/>
    <mergeCell ref="N17:S17"/>
    <mergeCell ref="A18:H18"/>
    <mergeCell ref="N18:T18"/>
    <mergeCell ref="A19:H19"/>
    <mergeCell ref="N19:T19"/>
    <mergeCell ref="A20:H20"/>
    <mergeCell ref="N20:S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O29"/>
  <sheetViews>
    <sheetView topLeftCell="A6" workbookViewId="0">
      <selection activeCell="K22" sqref="K22"/>
    </sheetView>
  </sheetViews>
  <sheetFormatPr defaultColWidth="8.875" defaultRowHeight="15"/>
  <cols>
    <col min="9" max="9" width="11.1640625" customWidth="1"/>
    <col min="10" max="10" width="13.1796875" customWidth="1"/>
    <col min="11" max="11" width="14.390625" customWidth="1"/>
    <col min="12" max="12" width="14.125" style="7" customWidth="1"/>
  </cols>
  <sheetData>
    <row r="7" spans="2:15" ht="15.75" thickBot="1"/>
    <row r="8" spans="2:15">
      <c r="B8" s="432" t="s">
        <v>6</v>
      </c>
      <c r="C8" s="433"/>
      <c r="D8" s="433"/>
      <c r="E8" s="433"/>
      <c r="F8" s="433"/>
      <c r="G8" s="433"/>
      <c r="H8" s="433"/>
      <c r="I8" s="433"/>
      <c r="J8" s="474" t="s">
        <v>5</v>
      </c>
      <c r="K8" s="467" t="s">
        <v>300</v>
      </c>
      <c r="L8" s="425" t="s">
        <v>301</v>
      </c>
    </row>
    <row r="9" spans="2:15" ht="15.75" thickBot="1">
      <c r="B9" s="434"/>
      <c r="C9" s="435"/>
      <c r="D9" s="435"/>
      <c r="E9" s="435"/>
      <c r="F9" s="435"/>
      <c r="G9" s="435"/>
      <c r="H9" s="435"/>
      <c r="I9" s="435"/>
      <c r="J9" s="475"/>
      <c r="K9" s="468"/>
      <c r="L9" s="426"/>
    </row>
    <row r="10" spans="2:15" ht="15.75" thickBot="1">
      <c r="B10" s="427" t="s">
        <v>116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9"/>
    </row>
    <row r="11" spans="2:15" ht="15.75" thickBot="1">
      <c r="B11" s="436" t="s">
        <v>106</v>
      </c>
      <c r="C11" s="437"/>
      <c r="D11" s="437"/>
      <c r="E11" s="437"/>
      <c r="F11" s="437"/>
      <c r="G11" s="437"/>
      <c r="H11" s="437"/>
      <c r="I11" s="438"/>
      <c r="J11" s="33">
        <v>545</v>
      </c>
      <c r="K11" s="36">
        <f>J11-(J11*10%)</f>
        <v>490.5</v>
      </c>
      <c r="L11" s="37">
        <f>J11*(1-15%)</f>
        <v>463.25</v>
      </c>
    </row>
    <row r="12" spans="2:15" ht="15.75" thickBot="1">
      <c r="B12" s="436" t="s">
        <v>107</v>
      </c>
      <c r="C12" s="437"/>
      <c r="D12" s="437"/>
      <c r="E12" s="437"/>
      <c r="F12" s="437"/>
      <c r="G12" s="437"/>
      <c r="H12" s="437"/>
      <c r="I12" s="438"/>
      <c r="J12" s="30">
        <v>155</v>
      </c>
      <c r="K12" s="140">
        <f t="shared" ref="K12:K13" si="0">J12-(J12*10%)</f>
        <v>139.5</v>
      </c>
      <c r="L12" s="141">
        <f t="shared" ref="L12:L28" si="1">J12*(1-15%)</f>
        <v>131.75</v>
      </c>
    </row>
    <row r="13" spans="2:15" ht="15.75" thickBot="1">
      <c r="B13" s="439" t="s">
        <v>108</v>
      </c>
      <c r="C13" s="440"/>
      <c r="D13" s="440"/>
      <c r="E13" s="440"/>
      <c r="F13" s="440"/>
      <c r="G13" s="440"/>
      <c r="H13" s="440"/>
      <c r="I13" s="441"/>
      <c r="J13" s="105">
        <v>915</v>
      </c>
      <c r="K13" s="142">
        <f t="shared" si="0"/>
        <v>823.5</v>
      </c>
      <c r="L13" s="143">
        <f t="shared" si="1"/>
        <v>777.75</v>
      </c>
    </row>
    <row r="14" spans="2:15" ht="15.75" thickBot="1">
      <c r="B14" s="422" t="s">
        <v>123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4"/>
      <c r="O14" s="28"/>
    </row>
    <row r="15" spans="2:15">
      <c r="B15" s="442" t="s">
        <v>109</v>
      </c>
      <c r="C15" s="443"/>
      <c r="D15" s="443"/>
      <c r="E15" s="443"/>
      <c r="F15" s="443"/>
      <c r="G15" s="443"/>
      <c r="H15" s="443"/>
      <c r="I15" s="443"/>
      <c r="J15" s="476">
        <v>545</v>
      </c>
      <c r="K15" s="469">
        <f>J15-(J15*10%)</f>
        <v>490.5</v>
      </c>
      <c r="L15" s="419">
        <f t="shared" si="1"/>
        <v>463.25</v>
      </c>
    </row>
    <row r="16" spans="2:15">
      <c r="B16" s="430" t="s">
        <v>110</v>
      </c>
      <c r="C16" s="431"/>
      <c r="D16" s="431"/>
      <c r="E16" s="431"/>
      <c r="F16" s="431"/>
      <c r="G16" s="431"/>
      <c r="H16" s="431"/>
      <c r="I16" s="431"/>
      <c r="J16" s="477"/>
      <c r="K16" s="470"/>
      <c r="L16" s="420"/>
    </row>
    <row r="17" spans="2:13" ht="15.75" thickBot="1">
      <c r="B17" s="453" t="s">
        <v>111</v>
      </c>
      <c r="C17" s="454"/>
      <c r="D17" s="454"/>
      <c r="E17" s="454"/>
      <c r="F17" s="454"/>
      <c r="G17" s="454"/>
      <c r="H17" s="454"/>
      <c r="I17" s="454"/>
      <c r="J17" s="478"/>
      <c r="K17" s="471"/>
      <c r="L17" s="421"/>
    </row>
    <row r="18" spans="2:13" ht="15.75" thickBot="1">
      <c r="B18" s="422" t="s">
        <v>122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4"/>
      <c r="M18" s="19"/>
    </row>
    <row r="19" spans="2:13">
      <c r="B19" s="455" t="s">
        <v>112</v>
      </c>
      <c r="C19" s="456"/>
      <c r="D19" s="456"/>
      <c r="E19" s="456"/>
      <c r="F19" s="456"/>
      <c r="G19" s="456"/>
      <c r="H19" s="456"/>
      <c r="I19" s="457"/>
      <c r="J19" s="479">
        <v>945</v>
      </c>
      <c r="K19" s="472">
        <f>J19-(J19*10%)</f>
        <v>850.5</v>
      </c>
      <c r="L19" s="419">
        <f t="shared" si="1"/>
        <v>803.25</v>
      </c>
    </row>
    <row r="20" spans="2:13">
      <c r="B20" s="458" t="s">
        <v>113</v>
      </c>
      <c r="C20" s="459"/>
      <c r="D20" s="459"/>
      <c r="E20" s="459"/>
      <c r="F20" s="459"/>
      <c r="G20" s="459"/>
      <c r="H20" s="459"/>
      <c r="I20" s="460"/>
      <c r="J20" s="477"/>
      <c r="K20" s="470"/>
      <c r="L20" s="420"/>
    </row>
    <row r="21" spans="2:13" ht="15.75" thickBot="1">
      <c r="B21" s="461" t="s">
        <v>114</v>
      </c>
      <c r="C21" s="462"/>
      <c r="D21" s="462"/>
      <c r="E21" s="462"/>
      <c r="F21" s="462"/>
      <c r="G21" s="462"/>
      <c r="H21" s="462"/>
      <c r="I21" s="463"/>
      <c r="J21" s="480"/>
      <c r="K21" s="473"/>
      <c r="L21" s="421"/>
    </row>
    <row r="22" spans="2:13" ht="15.75" thickBot="1">
      <c r="B22" s="447" t="s">
        <v>115</v>
      </c>
      <c r="C22" s="448"/>
      <c r="D22" s="448"/>
      <c r="E22" s="448"/>
      <c r="F22" s="448"/>
      <c r="G22" s="448"/>
      <c r="H22" s="448"/>
      <c r="I22" s="449"/>
      <c r="J22" s="106">
        <v>140</v>
      </c>
      <c r="K22" s="144">
        <f t="shared" ref="K22" si="2">J22-(J22*10%)</f>
        <v>126</v>
      </c>
      <c r="L22" s="145">
        <f t="shared" si="1"/>
        <v>119</v>
      </c>
    </row>
    <row r="23" spans="2:13" ht="15.75" thickBot="1">
      <c r="B23" s="422" t="s">
        <v>121</v>
      </c>
      <c r="C23" s="423"/>
      <c r="D23" s="423"/>
      <c r="E23" s="423"/>
      <c r="F23" s="423"/>
      <c r="G23" s="423"/>
      <c r="H23" s="423"/>
      <c r="I23" s="423"/>
      <c r="J23" s="423"/>
      <c r="K23" s="423"/>
      <c r="L23" s="424"/>
    </row>
    <row r="24" spans="2:13">
      <c r="B24" s="464" t="s">
        <v>117</v>
      </c>
      <c r="C24" s="465"/>
      <c r="D24" s="465"/>
      <c r="E24" s="465"/>
      <c r="F24" s="465"/>
      <c r="G24" s="465"/>
      <c r="H24" s="465"/>
      <c r="I24" s="466"/>
      <c r="J24" s="479">
        <v>1150</v>
      </c>
      <c r="K24" s="472">
        <f>J24-(J24*10%)</f>
        <v>1035</v>
      </c>
      <c r="L24" s="419">
        <f t="shared" si="1"/>
        <v>977.5</v>
      </c>
    </row>
    <row r="25" spans="2:13">
      <c r="B25" s="450" t="s">
        <v>120</v>
      </c>
      <c r="C25" s="451"/>
      <c r="D25" s="451"/>
      <c r="E25" s="451"/>
      <c r="F25" s="451"/>
      <c r="G25" s="451"/>
      <c r="H25" s="451"/>
      <c r="I25" s="452"/>
      <c r="J25" s="477"/>
      <c r="K25" s="470"/>
      <c r="L25" s="420"/>
    </row>
    <row r="26" spans="2:13">
      <c r="B26" s="450" t="s">
        <v>118</v>
      </c>
      <c r="C26" s="451"/>
      <c r="D26" s="451"/>
      <c r="E26" s="451"/>
      <c r="F26" s="451"/>
      <c r="G26" s="451"/>
      <c r="H26" s="451"/>
      <c r="I26" s="452"/>
      <c r="J26" s="477"/>
      <c r="K26" s="470"/>
      <c r="L26" s="420"/>
    </row>
    <row r="27" spans="2:13" ht="15.75" thickBot="1">
      <c r="B27" s="444" t="s">
        <v>119</v>
      </c>
      <c r="C27" s="445"/>
      <c r="D27" s="445"/>
      <c r="E27" s="445"/>
      <c r="F27" s="445"/>
      <c r="G27" s="445"/>
      <c r="H27" s="445"/>
      <c r="I27" s="446"/>
      <c r="J27" s="480"/>
      <c r="K27" s="473"/>
      <c r="L27" s="421"/>
    </row>
    <row r="28" spans="2:13" ht="15.75" thickBot="1">
      <c r="B28" s="447" t="s">
        <v>275</v>
      </c>
      <c r="C28" s="448"/>
      <c r="D28" s="448"/>
      <c r="E28" s="448"/>
      <c r="F28" s="448"/>
      <c r="G28" s="448"/>
      <c r="H28" s="448"/>
      <c r="I28" s="449"/>
      <c r="J28" s="106">
        <v>690</v>
      </c>
      <c r="K28" s="144">
        <f t="shared" ref="K28" si="3">J28-(J28*10%)</f>
        <v>621</v>
      </c>
      <c r="L28" s="145">
        <f t="shared" si="1"/>
        <v>586.5</v>
      </c>
    </row>
    <row r="29" spans="2:13" ht="15.75" thickBot="1">
      <c r="B29" s="416"/>
      <c r="C29" s="417"/>
      <c r="D29" s="417"/>
      <c r="E29" s="417"/>
      <c r="F29" s="417"/>
      <c r="G29" s="417"/>
      <c r="H29" s="417"/>
      <c r="I29" s="417"/>
      <c r="J29" s="417"/>
      <c r="K29" s="417"/>
      <c r="L29" s="418"/>
    </row>
  </sheetData>
  <mergeCells count="33">
    <mergeCell ref="K8:K9"/>
    <mergeCell ref="K15:K17"/>
    <mergeCell ref="K19:K21"/>
    <mergeCell ref="K24:K27"/>
    <mergeCell ref="J8:J9"/>
    <mergeCell ref="J15:J17"/>
    <mergeCell ref="J19:J21"/>
    <mergeCell ref="J24:J27"/>
    <mergeCell ref="B28:I28"/>
    <mergeCell ref="B25:I25"/>
    <mergeCell ref="B26:I26"/>
    <mergeCell ref="B17:I17"/>
    <mergeCell ref="B19:I19"/>
    <mergeCell ref="B20:I20"/>
    <mergeCell ref="B21:I21"/>
    <mergeCell ref="B22:I22"/>
    <mergeCell ref="B24:I24"/>
    <mergeCell ref="B29:L29"/>
    <mergeCell ref="L19:L21"/>
    <mergeCell ref="B23:L23"/>
    <mergeCell ref="L24:L27"/>
    <mergeCell ref="L8:L9"/>
    <mergeCell ref="B10:L10"/>
    <mergeCell ref="B14:L14"/>
    <mergeCell ref="B18:L18"/>
    <mergeCell ref="L15:L17"/>
    <mergeCell ref="B16:I16"/>
    <mergeCell ref="B8:I9"/>
    <mergeCell ref="B11:I11"/>
    <mergeCell ref="B12:I12"/>
    <mergeCell ref="B13:I13"/>
    <mergeCell ref="B15:I15"/>
    <mergeCell ref="B27:I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366"/>
  <sheetViews>
    <sheetView topLeftCell="A295" workbookViewId="0">
      <selection activeCell="N215" sqref="N215"/>
    </sheetView>
  </sheetViews>
  <sheetFormatPr defaultColWidth="8.875" defaultRowHeight="15"/>
  <cols>
    <col min="1" max="1" width="11.43359375" style="64" customWidth="1"/>
    <col min="2" max="2" width="11.02734375" style="64" customWidth="1"/>
    <col min="3" max="3" width="10.625" style="64" customWidth="1"/>
    <col min="4" max="4" width="10.89453125" style="64" customWidth="1"/>
    <col min="5" max="5" width="10.35546875" style="64" customWidth="1"/>
    <col min="6" max="6" width="53.94140625" style="64" customWidth="1"/>
    <col min="7" max="7" width="13.31640625" style="64" customWidth="1"/>
    <col min="8" max="8" width="12.77734375" style="64" customWidth="1"/>
    <col min="9" max="15" width="8.875" style="58"/>
    <col min="16" max="16" width="22.59765625" style="58" customWidth="1"/>
    <col min="17" max="18" width="8.875" style="58"/>
  </cols>
  <sheetData>
    <row r="2" spans="1:8" ht="15.75" thickBot="1"/>
    <row r="3" spans="1:8" ht="14.45" customHeight="1">
      <c r="A3" s="568" t="s">
        <v>235</v>
      </c>
      <c r="B3" s="569"/>
      <c r="C3" s="569"/>
      <c r="D3" s="569"/>
      <c r="E3" s="569"/>
      <c r="F3" s="569"/>
      <c r="G3" s="569"/>
      <c r="H3" s="570"/>
    </row>
    <row r="4" spans="1:8" ht="15" customHeight="1" thickBot="1">
      <c r="A4" s="571"/>
      <c r="B4" s="572"/>
      <c r="C4" s="572"/>
      <c r="D4" s="572"/>
      <c r="E4" s="572"/>
      <c r="F4" s="572"/>
      <c r="G4" s="572"/>
      <c r="H4" s="573"/>
    </row>
    <row r="5" spans="1:8" ht="38.1" customHeight="1" thickBot="1">
      <c r="A5" s="580" t="s">
        <v>236</v>
      </c>
      <c r="B5" s="581"/>
      <c r="C5" s="581"/>
      <c r="D5" s="581"/>
      <c r="E5" s="581"/>
      <c r="F5" s="582"/>
      <c r="G5" s="65" t="s">
        <v>5</v>
      </c>
      <c r="H5" s="147" t="s">
        <v>804</v>
      </c>
    </row>
    <row r="6" spans="1:8" ht="19.5" thickBot="1">
      <c r="A6" s="590" t="s">
        <v>237</v>
      </c>
      <c r="B6" s="591"/>
      <c r="C6" s="591"/>
      <c r="D6" s="591"/>
      <c r="E6" s="591"/>
      <c r="F6" s="591"/>
      <c r="G6" s="591"/>
      <c r="H6" s="592"/>
    </row>
    <row r="7" spans="1:8">
      <c r="A7" s="583" t="s">
        <v>287</v>
      </c>
      <c r="B7" s="584"/>
      <c r="C7" s="584"/>
      <c r="D7" s="584"/>
      <c r="E7" s="584"/>
      <c r="F7" s="584"/>
      <c r="G7" s="66">
        <v>48</v>
      </c>
      <c r="H7" s="149">
        <f>G7-(G7*20%)</f>
        <v>38.4</v>
      </c>
    </row>
    <row r="8" spans="1:8">
      <c r="A8" s="583" t="s">
        <v>238</v>
      </c>
      <c r="B8" s="584"/>
      <c r="C8" s="584"/>
      <c r="D8" s="584"/>
      <c r="E8" s="584"/>
      <c r="F8" s="584"/>
      <c r="G8" s="54">
        <v>30</v>
      </c>
      <c r="H8" s="149">
        <f t="shared" ref="H8:H14" si="0">G8-(G8*20%)</f>
        <v>24</v>
      </c>
    </row>
    <row r="9" spans="1:8">
      <c r="A9" s="583" t="s">
        <v>240</v>
      </c>
      <c r="B9" s="584"/>
      <c r="C9" s="584"/>
      <c r="D9" s="584"/>
      <c r="E9" s="584"/>
      <c r="F9" s="584"/>
      <c r="G9" s="54">
        <v>60</v>
      </c>
      <c r="H9" s="149">
        <f t="shared" si="0"/>
        <v>48</v>
      </c>
    </row>
    <row r="10" spans="1:8">
      <c r="A10" s="527" t="s">
        <v>239</v>
      </c>
      <c r="B10" s="528"/>
      <c r="C10" s="528"/>
      <c r="D10" s="528"/>
      <c r="E10" s="528"/>
      <c r="F10" s="528"/>
      <c r="G10" s="54">
        <v>30</v>
      </c>
      <c r="H10" s="149">
        <f t="shared" si="0"/>
        <v>24</v>
      </c>
    </row>
    <row r="11" spans="1:8">
      <c r="A11" s="585" t="s">
        <v>241</v>
      </c>
      <c r="B11" s="586"/>
      <c r="C11" s="586"/>
      <c r="D11" s="586"/>
      <c r="E11" s="586"/>
      <c r="F11" s="586"/>
      <c r="G11" s="54">
        <v>60</v>
      </c>
      <c r="H11" s="149">
        <f t="shared" si="0"/>
        <v>48</v>
      </c>
    </row>
    <row r="12" spans="1:8">
      <c r="A12" s="593" t="s">
        <v>272</v>
      </c>
      <c r="B12" s="531"/>
      <c r="C12" s="531"/>
      <c r="D12" s="531"/>
      <c r="E12" s="531"/>
      <c r="F12" s="532"/>
      <c r="G12" s="100">
        <v>20</v>
      </c>
      <c r="H12" s="149">
        <f t="shared" si="0"/>
        <v>16</v>
      </c>
    </row>
    <row r="13" spans="1:8">
      <c r="A13" s="593" t="s">
        <v>273</v>
      </c>
      <c r="B13" s="531"/>
      <c r="C13" s="531"/>
      <c r="D13" s="531"/>
      <c r="E13" s="531"/>
      <c r="F13" s="532"/>
      <c r="G13" s="100">
        <v>22</v>
      </c>
      <c r="H13" s="149">
        <f t="shared" si="0"/>
        <v>17.600000000000001</v>
      </c>
    </row>
    <row r="14" spans="1:8" ht="15.75" thickBot="1">
      <c r="A14" s="585" t="s">
        <v>274</v>
      </c>
      <c r="B14" s="586"/>
      <c r="C14" s="586"/>
      <c r="D14" s="586"/>
      <c r="E14" s="586"/>
      <c r="F14" s="586"/>
      <c r="G14" s="113">
        <v>23</v>
      </c>
      <c r="H14" s="149">
        <f t="shared" si="0"/>
        <v>18.399999999999999</v>
      </c>
    </row>
    <row r="15" spans="1:8" ht="22.35" customHeight="1" thickBot="1">
      <c r="A15" s="587" t="s">
        <v>47</v>
      </c>
      <c r="B15" s="588"/>
      <c r="C15" s="588"/>
      <c r="D15" s="588"/>
      <c r="E15" s="588"/>
      <c r="F15" s="588"/>
      <c r="G15" s="588"/>
      <c r="H15" s="589"/>
    </row>
    <row r="16" spans="1:8">
      <c r="A16" s="558" t="s">
        <v>718</v>
      </c>
      <c r="B16" s="559"/>
      <c r="C16" s="559"/>
      <c r="D16" s="559"/>
      <c r="E16" s="559"/>
      <c r="F16" s="560"/>
      <c r="G16" s="150">
        <v>26</v>
      </c>
      <c r="H16" s="149">
        <f t="shared" ref="H16:H20" si="1">G16-(G16*20%)</f>
        <v>20.8</v>
      </c>
    </row>
    <row r="17" spans="1:9">
      <c r="A17" s="561" t="s">
        <v>719</v>
      </c>
      <c r="B17" s="562"/>
      <c r="C17" s="562"/>
      <c r="D17" s="562"/>
      <c r="E17" s="562"/>
      <c r="F17" s="563"/>
      <c r="G17" s="111">
        <v>26</v>
      </c>
      <c r="H17" s="149">
        <f t="shared" si="1"/>
        <v>20.8</v>
      </c>
    </row>
    <row r="18" spans="1:9">
      <c r="A18" s="557" t="s">
        <v>720</v>
      </c>
      <c r="B18" s="557"/>
      <c r="C18" s="557"/>
      <c r="D18" s="557"/>
      <c r="E18" s="557"/>
      <c r="F18" s="557"/>
      <c r="G18" s="111">
        <v>26</v>
      </c>
      <c r="H18" s="149">
        <f t="shared" si="1"/>
        <v>20.8</v>
      </c>
    </row>
    <row r="19" spans="1:9">
      <c r="A19" s="557" t="s">
        <v>721</v>
      </c>
      <c r="B19" s="557"/>
      <c r="C19" s="557"/>
      <c r="D19" s="557"/>
      <c r="E19" s="557"/>
      <c r="F19" s="557"/>
      <c r="G19" s="111">
        <v>26</v>
      </c>
      <c r="H19" s="149">
        <f t="shared" si="1"/>
        <v>20.8</v>
      </c>
    </row>
    <row r="20" spans="1:9" ht="15.75" thickBot="1">
      <c r="A20" s="583" t="s">
        <v>315</v>
      </c>
      <c r="B20" s="584"/>
      <c r="C20" s="584"/>
      <c r="D20" s="584"/>
      <c r="E20" s="584"/>
      <c r="F20" s="584"/>
      <c r="G20" s="112">
        <v>58</v>
      </c>
      <c r="H20" s="149">
        <f t="shared" si="1"/>
        <v>46.4</v>
      </c>
    </row>
    <row r="21" spans="1:9" ht="22.35" customHeight="1" thickBot="1">
      <c r="A21" s="587" t="s">
        <v>29</v>
      </c>
      <c r="B21" s="588"/>
      <c r="C21" s="588"/>
      <c r="D21" s="588"/>
      <c r="E21" s="588"/>
      <c r="F21" s="588"/>
      <c r="G21" s="588"/>
      <c r="H21" s="589"/>
    </row>
    <row r="22" spans="1:9">
      <c r="A22" s="545" t="s">
        <v>243</v>
      </c>
      <c r="B22" s="546"/>
      <c r="C22" s="546"/>
      <c r="D22" s="546"/>
      <c r="E22" s="546"/>
      <c r="F22" s="546"/>
      <c r="G22" s="546"/>
      <c r="H22" s="547"/>
    </row>
    <row r="23" spans="1:9">
      <c r="A23" s="583" t="s">
        <v>242</v>
      </c>
      <c r="B23" s="584"/>
      <c r="C23" s="584"/>
      <c r="D23" s="584"/>
      <c r="E23" s="584"/>
      <c r="F23" s="584"/>
      <c r="G23" s="81">
        <v>26</v>
      </c>
      <c r="H23" s="149">
        <f t="shared" ref="H23:H25" si="2">G23-(G23*20%)</f>
        <v>20.8</v>
      </c>
    </row>
    <row r="24" spans="1:9">
      <c r="A24" s="574" t="s">
        <v>244</v>
      </c>
      <c r="B24" s="575"/>
      <c r="C24" s="575"/>
      <c r="D24" s="575"/>
      <c r="E24" s="575"/>
      <c r="F24" s="576"/>
      <c r="G24" s="81">
        <v>26</v>
      </c>
      <c r="H24" s="149">
        <f t="shared" si="2"/>
        <v>20.8</v>
      </c>
    </row>
    <row r="25" spans="1:9">
      <c r="A25" s="577" t="s">
        <v>245</v>
      </c>
      <c r="B25" s="578"/>
      <c r="C25" s="578"/>
      <c r="D25" s="578"/>
      <c r="E25" s="578"/>
      <c r="F25" s="579"/>
      <c r="G25" s="81">
        <v>50</v>
      </c>
      <c r="H25" s="149">
        <f t="shared" si="2"/>
        <v>40</v>
      </c>
    </row>
    <row r="26" spans="1:9">
      <c r="A26" s="548" t="s">
        <v>246</v>
      </c>
      <c r="B26" s="549"/>
      <c r="C26" s="549"/>
      <c r="D26" s="549"/>
      <c r="E26" s="549"/>
      <c r="F26" s="549"/>
      <c r="G26" s="549"/>
      <c r="H26" s="550"/>
    </row>
    <row r="27" spans="1:9" ht="15" customHeight="1">
      <c r="A27" s="551" t="s">
        <v>247</v>
      </c>
      <c r="B27" s="552"/>
      <c r="C27" s="552"/>
      <c r="D27" s="552"/>
      <c r="E27" s="552"/>
      <c r="F27" s="553"/>
      <c r="G27" s="75">
        <v>26</v>
      </c>
      <c r="H27" s="149">
        <f t="shared" ref="H27:H29" si="3">G27-(G27*20%)</f>
        <v>20.8</v>
      </c>
      <c r="I27" s="129"/>
    </row>
    <row r="28" spans="1:9">
      <c r="A28" s="551" t="s">
        <v>248</v>
      </c>
      <c r="B28" s="552"/>
      <c r="C28" s="552"/>
      <c r="D28" s="552"/>
      <c r="E28" s="552"/>
      <c r="F28" s="553"/>
      <c r="G28" s="75">
        <v>26</v>
      </c>
      <c r="H28" s="149">
        <f t="shared" si="3"/>
        <v>20.8</v>
      </c>
      <c r="I28" s="129"/>
    </row>
    <row r="29" spans="1:9" ht="31.35" customHeight="1">
      <c r="A29" s="554" t="s">
        <v>249</v>
      </c>
      <c r="B29" s="555"/>
      <c r="C29" s="555"/>
      <c r="D29" s="555"/>
      <c r="E29" s="555"/>
      <c r="F29" s="556"/>
      <c r="G29" s="75">
        <v>50</v>
      </c>
      <c r="H29" s="149">
        <f t="shared" si="3"/>
        <v>40</v>
      </c>
      <c r="I29" s="129"/>
    </row>
    <row r="30" spans="1:9">
      <c r="A30" s="548" t="s">
        <v>250</v>
      </c>
      <c r="B30" s="549"/>
      <c r="C30" s="549"/>
      <c r="D30" s="549"/>
      <c r="E30" s="549"/>
      <c r="F30" s="549"/>
      <c r="G30" s="549"/>
      <c r="H30" s="550"/>
    </row>
    <row r="31" spans="1:9">
      <c r="A31" s="583" t="s">
        <v>251</v>
      </c>
      <c r="B31" s="584"/>
      <c r="C31" s="584"/>
      <c r="D31" s="584"/>
      <c r="E31" s="584"/>
      <c r="F31" s="584"/>
      <c r="G31" s="57">
        <v>26</v>
      </c>
      <c r="H31" s="149">
        <f t="shared" ref="H31:H33" si="4">G31-(G31*20%)</f>
        <v>20.8</v>
      </c>
    </row>
    <row r="32" spans="1:9">
      <c r="A32" s="583" t="s">
        <v>252</v>
      </c>
      <c r="B32" s="584"/>
      <c r="C32" s="584"/>
      <c r="D32" s="584"/>
      <c r="E32" s="584"/>
      <c r="F32" s="584"/>
      <c r="G32" s="57">
        <v>26</v>
      </c>
      <c r="H32" s="149">
        <f t="shared" si="4"/>
        <v>20.8</v>
      </c>
    </row>
    <row r="33" spans="1:10" ht="30.6" customHeight="1" thickBot="1">
      <c r="A33" s="615" t="s">
        <v>253</v>
      </c>
      <c r="B33" s="616"/>
      <c r="C33" s="616"/>
      <c r="D33" s="616"/>
      <c r="E33" s="616"/>
      <c r="F33" s="616"/>
      <c r="G33" s="90">
        <v>50</v>
      </c>
      <c r="H33" s="149">
        <f t="shared" si="4"/>
        <v>40</v>
      </c>
    </row>
    <row r="34" spans="1:10" ht="19.5" thickBot="1">
      <c r="A34" s="187" t="s">
        <v>302</v>
      </c>
      <c r="B34" s="188"/>
      <c r="C34" s="188"/>
      <c r="D34" s="188"/>
      <c r="E34" s="188"/>
      <c r="F34" s="188"/>
      <c r="G34" s="188"/>
      <c r="H34" s="189"/>
    </row>
    <row r="35" spans="1:10" ht="15" customHeight="1" thickBot="1">
      <c r="A35" s="539" t="s">
        <v>303</v>
      </c>
      <c r="B35" s="540"/>
      <c r="C35" s="540" t="s">
        <v>303</v>
      </c>
      <c r="D35" s="540"/>
      <c r="E35" s="540" t="s">
        <v>303</v>
      </c>
      <c r="F35" s="540"/>
      <c r="G35" s="540" t="s">
        <v>303</v>
      </c>
      <c r="H35" s="541"/>
    </row>
    <row r="36" spans="1:10" ht="15.75" thickBot="1">
      <c r="A36" s="524" t="s">
        <v>304</v>
      </c>
      <c r="B36" s="525" t="s">
        <v>304</v>
      </c>
      <c r="C36" s="525" t="s">
        <v>304</v>
      </c>
      <c r="D36" s="525" t="s">
        <v>304</v>
      </c>
      <c r="E36" s="525" t="s">
        <v>304</v>
      </c>
      <c r="F36" s="526" t="s">
        <v>304</v>
      </c>
      <c r="G36" s="67">
        <v>28</v>
      </c>
      <c r="H36" s="149">
        <f>G36-(G36*20%)</f>
        <v>22.4</v>
      </c>
    </row>
    <row r="37" spans="1:10" ht="15" customHeight="1" thickBot="1">
      <c r="A37" s="539" t="s">
        <v>305</v>
      </c>
      <c r="B37" s="540"/>
      <c r="C37" s="540" t="s">
        <v>305</v>
      </c>
      <c r="D37" s="540"/>
      <c r="E37" s="540" t="s">
        <v>305</v>
      </c>
      <c r="F37" s="540"/>
      <c r="G37" s="540" t="s">
        <v>305</v>
      </c>
      <c r="H37" s="541"/>
    </row>
    <row r="38" spans="1:10">
      <c r="A38" s="593" t="s">
        <v>306</v>
      </c>
      <c r="B38" s="531" t="s">
        <v>306</v>
      </c>
      <c r="C38" s="531" t="s">
        <v>306</v>
      </c>
      <c r="D38" s="531" t="s">
        <v>306</v>
      </c>
      <c r="E38" s="531" t="s">
        <v>306</v>
      </c>
      <c r="F38" s="532" t="s">
        <v>306</v>
      </c>
      <c r="G38" s="62">
        <v>32</v>
      </c>
      <c r="H38" s="149">
        <f t="shared" ref="H38:H39" si="5">G38-(G38*20%)</f>
        <v>25.6</v>
      </c>
    </row>
    <row r="39" spans="1:10" ht="15.6" customHeight="1" thickBot="1">
      <c r="A39" s="542" t="s">
        <v>307</v>
      </c>
      <c r="B39" s="543" t="s">
        <v>307</v>
      </c>
      <c r="C39" s="543" t="s">
        <v>307</v>
      </c>
      <c r="D39" s="543" t="s">
        <v>307</v>
      </c>
      <c r="E39" s="543" t="s">
        <v>307</v>
      </c>
      <c r="F39" s="544" t="s">
        <v>307</v>
      </c>
      <c r="G39" s="62">
        <v>36</v>
      </c>
      <c r="H39" s="149">
        <f t="shared" si="5"/>
        <v>28.8</v>
      </c>
    </row>
    <row r="40" spans="1:10" ht="15" customHeight="1" thickBot="1">
      <c r="A40" s="539" t="s">
        <v>308</v>
      </c>
      <c r="B40" s="540"/>
      <c r="C40" s="540" t="s">
        <v>308</v>
      </c>
      <c r="D40" s="540"/>
      <c r="E40" s="540" t="s">
        <v>308</v>
      </c>
      <c r="F40" s="540"/>
      <c r="G40" s="540" t="s">
        <v>308</v>
      </c>
      <c r="H40" s="541"/>
    </row>
    <row r="41" spans="1:10" ht="15.75" thickBot="1">
      <c r="A41" s="524" t="s">
        <v>309</v>
      </c>
      <c r="B41" s="525" t="s">
        <v>309</v>
      </c>
      <c r="C41" s="525" t="s">
        <v>309</v>
      </c>
      <c r="D41" s="525" t="s">
        <v>309</v>
      </c>
      <c r="E41" s="525" t="s">
        <v>309</v>
      </c>
      <c r="F41" s="526" t="s">
        <v>309</v>
      </c>
      <c r="G41" s="67">
        <v>28</v>
      </c>
      <c r="H41" s="149">
        <f>G41-(G41*20%)</f>
        <v>22.4</v>
      </c>
    </row>
    <row r="42" spans="1:10" ht="15" customHeight="1" thickBot="1">
      <c r="A42" s="539" t="s">
        <v>310</v>
      </c>
      <c r="B42" s="540"/>
      <c r="C42" s="540" t="s">
        <v>310</v>
      </c>
      <c r="D42" s="540"/>
      <c r="E42" s="540" t="s">
        <v>310</v>
      </c>
      <c r="F42" s="540"/>
      <c r="G42" s="540" t="s">
        <v>310</v>
      </c>
      <c r="H42" s="541"/>
    </row>
    <row r="43" spans="1:10">
      <c r="A43" s="524" t="s">
        <v>311</v>
      </c>
      <c r="B43" s="525" t="s">
        <v>311</v>
      </c>
      <c r="C43" s="525" t="s">
        <v>311</v>
      </c>
      <c r="D43" s="525" t="s">
        <v>311</v>
      </c>
      <c r="E43" s="525" t="s">
        <v>311</v>
      </c>
      <c r="F43" s="526" t="s">
        <v>311</v>
      </c>
      <c r="G43" s="67">
        <v>28</v>
      </c>
      <c r="H43" s="149">
        <f t="shared" ref="H43:H44" si="6">G43-(G43*20%)</f>
        <v>22.4</v>
      </c>
    </row>
    <row r="44" spans="1:10" ht="15.6" customHeight="1" thickBot="1">
      <c r="A44" s="542" t="s">
        <v>312</v>
      </c>
      <c r="B44" s="543" t="s">
        <v>312</v>
      </c>
      <c r="C44" s="543" t="s">
        <v>312</v>
      </c>
      <c r="D44" s="543" t="s">
        <v>312</v>
      </c>
      <c r="E44" s="543" t="s">
        <v>312</v>
      </c>
      <c r="F44" s="544" t="s">
        <v>312</v>
      </c>
      <c r="G44" s="62">
        <v>36</v>
      </c>
      <c r="H44" s="149">
        <f t="shared" si="6"/>
        <v>28.8</v>
      </c>
    </row>
    <row r="45" spans="1:10" ht="19.5" thickBot="1">
      <c r="A45" s="187" t="s">
        <v>254</v>
      </c>
      <c r="B45" s="188"/>
      <c r="C45" s="188"/>
      <c r="D45" s="188"/>
      <c r="E45" s="188"/>
      <c r="F45" s="188"/>
      <c r="G45" s="188"/>
      <c r="H45" s="189"/>
    </row>
    <row r="46" spans="1:10">
      <c r="A46" s="612" t="s">
        <v>732</v>
      </c>
      <c r="B46" s="613"/>
      <c r="C46" s="613"/>
      <c r="D46" s="613"/>
      <c r="E46" s="613"/>
      <c r="F46" s="613"/>
      <c r="G46" s="110">
        <v>14</v>
      </c>
      <c r="H46" s="149">
        <f t="shared" ref="H46:H68" si="7">G46-(G46*20%)</f>
        <v>11.2</v>
      </c>
    </row>
    <row r="47" spans="1:10">
      <c r="A47" s="529" t="s">
        <v>263</v>
      </c>
      <c r="B47" s="488"/>
      <c r="C47" s="488"/>
      <c r="D47" s="488"/>
      <c r="E47" s="488"/>
      <c r="F47" s="488"/>
      <c r="G47" s="68">
        <v>20</v>
      </c>
      <c r="H47" s="149">
        <f t="shared" si="7"/>
        <v>16</v>
      </c>
      <c r="J47" s="58" t="s">
        <v>332</v>
      </c>
    </row>
    <row r="48" spans="1:10">
      <c r="A48" s="487" t="s">
        <v>325</v>
      </c>
      <c r="B48" s="488"/>
      <c r="C48" s="488"/>
      <c r="D48" s="488"/>
      <c r="E48" s="488"/>
      <c r="F48" s="488"/>
      <c r="G48" s="69">
        <v>38</v>
      </c>
      <c r="H48" s="149">
        <f t="shared" si="7"/>
        <v>30.4</v>
      </c>
    </row>
    <row r="49" spans="1:12">
      <c r="A49" s="487" t="s">
        <v>741</v>
      </c>
      <c r="B49" s="488"/>
      <c r="C49" s="488"/>
      <c r="D49" s="488"/>
      <c r="E49" s="488"/>
      <c r="F49" s="488"/>
      <c r="G49" s="69">
        <v>60.8</v>
      </c>
      <c r="H49" s="149">
        <f t="shared" si="7"/>
        <v>48.64</v>
      </c>
    </row>
    <row r="50" spans="1:12">
      <c r="A50" s="614" t="s">
        <v>733</v>
      </c>
      <c r="B50" s="490"/>
      <c r="C50" s="490"/>
      <c r="D50" s="490"/>
      <c r="E50" s="490"/>
      <c r="F50" s="491"/>
      <c r="G50" s="70">
        <v>14</v>
      </c>
      <c r="H50" s="149">
        <f t="shared" si="7"/>
        <v>11.2</v>
      </c>
    </row>
    <row r="51" spans="1:12">
      <c r="A51" s="527" t="s">
        <v>260</v>
      </c>
      <c r="B51" s="528"/>
      <c r="C51" s="528"/>
      <c r="D51" s="528"/>
      <c r="E51" s="528"/>
      <c r="F51" s="528"/>
      <c r="G51" s="70">
        <v>20</v>
      </c>
      <c r="H51" s="149">
        <f t="shared" si="7"/>
        <v>16</v>
      </c>
      <c r="J51" s="261"/>
      <c r="K51" s="261"/>
      <c r="L51" s="261"/>
    </row>
    <row r="52" spans="1:12">
      <c r="A52" s="527" t="s">
        <v>326</v>
      </c>
      <c r="B52" s="528"/>
      <c r="C52" s="528"/>
      <c r="D52" s="528"/>
      <c r="E52" s="528"/>
      <c r="F52" s="528"/>
      <c r="G52" s="70">
        <v>38</v>
      </c>
      <c r="H52" s="149">
        <f t="shared" si="7"/>
        <v>30.4</v>
      </c>
      <c r="J52" s="261"/>
      <c r="K52" s="261"/>
      <c r="L52" s="261"/>
    </row>
    <row r="53" spans="1:12">
      <c r="A53" s="527" t="s">
        <v>264</v>
      </c>
      <c r="B53" s="528"/>
      <c r="C53" s="528"/>
      <c r="D53" s="528"/>
      <c r="E53" s="528"/>
      <c r="F53" s="528"/>
      <c r="G53" s="70">
        <v>20</v>
      </c>
      <c r="H53" s="149">
        <f t="shared" si="7"/>
        <v>16</v>
      </c>
    </row>
    <row r="54" spans="1:12">
      <c r="A54" s="614" t="s">
        <v>734</v>
      </c>
      <c r="B54" s="490"/>
      <c r="C54" s="490"/>
      <c r="D54" s="490"/>
      <c r="E54" s="490"/>
      <c r="F54" s="491"/>
      <c r="G54" s="70">
        <v>14</v>
      </c>
      <c r="H54" s="149">
        <f t="shared" si="7"/>
        <v>11.2</v>
      </c>
    </row>
    <row r="55" spans="1:12">
      <c r="A55" s="527" t="s">
        <v>757</v>
      </c>
      <c r="B55" s="528"/>
      <c r="C55" s="528"/>
      <c r="D55" s="528"/>
      <c r="E55" s="528"/>
      <c r="F55" s="528"/>
      <c r="G55" s="70">
        <v>23</v>
      </c>
      <c r="H55" s="149">
        <f t="shared" si="7"/>
        <v>18.399999999999999</v>
      </c>
    </row>
    <row r="56" spans="1:12">
      <c r="A56" s="614" t="s">
        <v>735</v>
      </c>
      <c r="B56" s="490"/>
      <c r="C56" s="490"/>
      <c r="D56" s="490"/>
      <c r="E56" s="490"/>
      <c r="F56" s="491"/>
      <c r="G56" s="70">
        <v>14</v>
      </c>
      <c r="H56" s="149">
        <f t="shared" si="7"/>
        <v>11.2</v>
      </c>
    </row>
    <row r="57" spans="1:12">
      <c r="A57" s="527" t="s">
        <v>760</v>
      </c>
      <c r="B57" s="528"/>
      <c r="C57" s="528"/>
      <c r="D57" s="528"/>
      <c r="E57" s="528"/>
      <c r="F57" s="528"/>
      <c r="G57" s="70">
        <v>23</v>
      </c>
      <c r="H57" s="149">
        <f t="shared" si="7"/>
        <v>18.399999999999999</v>
      </c>
    </row>
    <row r="58" spans="1:12">
      <c r="A58" s="614" t="s">
        <v>759</v>
      </c>
      <c r="B58" s="490"/>
      <c r="C58" s="490"/>
      <c r="D58" s="490"/>
      <c r="E58" s="490"/>
      <c r="F58" s="491"/>
      <c r="G58" s="70">
        <v>14</v>
      </c>
      <c r="H58" s="149">
        <f t="shared" si="7"/>
        <v>11.2</v>
      </c>
    </row>
    <row r="59" spans="1:12">
      <c r="A59" s="527" t="s">
        <v>758</v>
      </c>
      <c r="B59" s="528"/>
      <c r="C59" s="528"/>
      <c r="D59" s="528"/>
      <c r="E59" s="528"/>
      <c r="F59" s="528"/>
      <c r="G59" s="70">
        <v>23</v>
      </c>
      <c r="H59" s="149">
        <f t="shared" si="7"/>
        <v>18.399999999999999</v>
      </c>
    </row>
    <row r="60" spans="1:12">
      <c r="A60" s="493" t="s">
        <v>736</v>
      </c>
      <c r="B60" s="494"/>
      <c r="C60" s="494"/>
      <c r="D60" s="494"/>
      <c r="E60" s="494"/>
      <c r="F60" s="494"/>
      <c r="G60" s="62">
        <v>14</v>
      </c>
      <c r="H60" s="149">
        <f t="shared" si="7"/>
        <v>11.2</v>
      </c>
    </row>
    <row r="61" spans="1:12">
      <c r="A61" s="493" t="s">
        <v>737</v>
      </c>
      <c r="B61" s="494"/>
      <c r="C61" s="494"/>
      <c r="D61" s="494"/>
      <c r="E61" s="494"/>
      <c r="F61" s="494"/>
      <c r="G61" s="62">
        <v>36.15</v>
      </c>
      <c r="H61" s="149">
        <f t="shared" si="7"/>
        <v>28.919999999999998</v>
      </c>
    </row>
    <row r="62" spans="1:12">
      <c r="A62" s="493" t="s">
        <v>738</v>
      </c>
      <c r="B62" s="494"/>
      <c r="C62" s="494"/>
      <c r="D62" s="494"/>
      <c r="E62" s="494"/>
      <c r="F62" s="494"/>
      <c r="G62" s="62">
        <v>62.4</v>
      </c>
      <c r="H62" s="149">
        <f t="shared" si="7"/>
        <v>49.92</v>
      </c>
    </row>
    <row r="63" spans="1:12">
      <c r="A63" s="493" t="s">
        <v>746</v>
      </c>
      <c r="B63" s="494"/>
      <c r="C63" s="494"/>
      <c r="D63" s="494"/>
      <c r="E63" s="494"/>
      <c r="F63" s="494"/>
      <c r="G63" s="62">
        <v>13.4</v>
      </c>
      <c r="H63" s="149">
        <f t="shared" si="7"/>
        <v>10.72</v>
      </c>
    </row>
    <row r="64" spans="1:12">
      <c r="A64" s="493" t="s">
        <v>750</v>
      </c>
      <c r="B64" s="494"/>
      <c r="C64" s="494"/>
      <c r="D64" s="494"/>
      <c r="E64" s="494"/>
      <c r="F64" s="494"/>
      <c r="G64" s="62">
        <v>13.4</v>
      </c>
      <c r="H64" s="149">
        <f t="shared" si="7"/>
        <v>10.72</v>
      </c>
    </row>
    <row r="65" spans="1:12">
      <c r="A65" s="493" t="s">
        <v>754</v>
      </c>
      <c r="B65" s="494"/>
      <c r="C65" s="494"/>
      <c r="D65" s="494"/>
      <c r="E65" s="494"/>
      <c r="F65" s="494"/>
      <c r="G65" s="62">
        <v>13.4</v>
      </c>
      <c r="H65" s="149">
        <f t="shared" si="7"/>
        <v>10.72</v>
      </c>
    </row>
    <row r="66" spans="1:12">
      <c r="A66" s="493" t="s">
        <v>761</v>
      </c>
      <c r="B66" s="494"/>
      <c r="C66" s="494"/>
      <c r="D66" s="494"/>
      <c r="E66" s="494"/>
      <c r="F66" s="494"/>
      <c r="G66" s="62">
        <v>13.4</v>
      </c>
      <c r="H66" s="149">
        <f t="shared" si="7"/>
        <v>10.72</v>
      </c>
    </row>
    <row r="67" spans="1:12">
      <c r="A67" s="493" t="s">
        <v>765</v>
      </c>
      <c r="B67" s="494"/>
      <c r="C67" s="494"/>
      <c r="D67" s="494"/>
      <c r="E67" s="494"/>
      <c r="F67" s="494"/>
      <c r="G67" s="62">
        <v>13.4</v>
      </c>
      <c r="H67" s="149">
        <f t="shared" si="7"/>
        <v>10.72</v>
      </c>
    </row>
    <row r="68" spans="1:12" ht="15.75" thickBot="1">
      <c r="A68" s="566" t="s">
        <v>768</v>
      </c>
      <c r="B68" s="567"/>
      <c r="C68" s="567"/>
      <c r="D68" s="567"/>
      <c r="E68" s="567"/>
      <c r="F68" s="567"/>
      <c r="G68" s="79">
        <v>13.4</v>
      </c>
      <c r="H68" s="149">
        <f t="shared" si="7"/>
        <v>10.72</v>
      </c>
    </row>
    <row r="69" spans="1:12" ht="15" customHeight="1" thickBot="1">
      <c r="A69" s="536" t="s">
        <v>329</v>
      </c>
      <c r="B69" s="537"/>
      <c r="C69" s="537" t="s">
        <v>310</v>
      </c>
      <c r="D69" s="537"/>
      <c r="E69" s="537" t="s">
        <v>310</v>
      </c>
      <c r="F69" s="537"/>
      <c r="G69" s="537" t="s">
        <v>310</v>
      </c>
      <c r="H69" s="538"/>
    </row>
    <row r="70" spans="1:12" ht="15.75" thickBot="1">
      <c r="A70" s="530" t="s">
        <v>261</v>
      </c>
      <c r="B70" s="531"/>
      <c r="C70" s="531"/>
      <c r="D70" s="531"/>
      <c r="E70" s="531"/>
      <c r="F70" s="532"/>
      <c r="G70" s="70">
        <v>30</v>
      </c>
      <c r="H70" s="149">
        <f t="shared" ref="H70:H82" si="8">G70-(G70*20%)</f>
        <v>24</v>
      </c>
    </row>
    <row r="71" spans="1:12" ht="15.75" thickBot="1">
      <c r="A71" s="530" t="s">
        <v>739</v>
      </c>
      <c r="B71" s="531"/>
      <c r="C71" s="531"/>
      <c r="D71" s="531"/>
      <c r="E71" s="531"/>
      <c r="F71" s="532"/>
      <c r="G71" s="70">
        <v>14</v>
      </c>
      <c r="H71" s="149">
        <f t="shared" si="8"/>
        <v>11.2</v>
      </c>
    </row>
    <row r="72" spans="1:12" ht="15.75" thickBot="1">
      <c r="A72" s="530" t="s">
        <v>327</v>
      </c>
      <c r="B72" s="531"/>
      <c r="C72" s="531"/>
      <c r="D72" s="531"/>
      <c r="E72" s="531"/>
      <c r="F72" s="532"/>
      <c r="G72" s="70">
        <v>54</v>
      </c>
      <c r="H72" s="149">
        <f t="shared" si="8"/>
        <v>43.2</v>
      </c>
      <c r="I72" s="604"/>
      <c r="J72" s="281"/>
      <c r="K72" s="281"/>
      <c r="L72" s="281"/>
    </row>
    <row r="73" spans="1:12" ht="15.75" thickBot="1">
      <c r="A73" s="489" t="s">
        <v>742</v>
      </c>
      <c r="B73" s="490"/>
      <c r="C73" s="490"/>
      <c r="D73" s="490"/>
      <c r="E73" s="490"/>
      <c r="F73" s="491"/>
      <c r="G73" s="70">
        <v>14</v>
      </c>
      <c r="H73" s="149">
        <f t="shared" si="8"/>
        <v>11.2</v>
      </c>
      <c r="I73" s="108"/>
      <c r="J73" s="107"/>
      <c r="K73" s="107"/>
      <c r="L73" s="107"/>
    </row>
    <row r="74" spans="1:12" ht="15.75" thickBot="1">
      <c r="A74" s="489" t="s">
        <v>743</v>
      </c>
      <c r="B74" s="490"/>
      <c r="C74" s="490"/>
      <c r="D74" s="490"/>
      <c r="E74" s="490"/>
      <c r="F74" s="491"/>
      <c r="G74" s="70">
        <v>23</v>
      </c>
      <c r="H74" s="149">
        <f t="shared" si="8"/>
        <v>18.399999999999999</v>
      </c>
      <c r="I74" s="108"/>
      <c r="J74" s="107"/>
      <c r="K74" s="107"/>
      <c r="L74" s="107"/>
    </row>
    <row r="75" spans="1:12" ht="15.75" thickBot="1">
      <c r="A75" s="489" t="s">
        <v>744</v>
      </c>
      <c r="B75" s="490"/>
      <c r="C75" s="490"/>
      <c r="D75" s="490"/>
      <c r="E75" s="490"/>
      <c r="F75" s="491"/>
      <c r="G75" s="70">
        <v>17</v>
      </c>
      <c r="H75" s="149">
        <f t="shared" si="8"/>
        <v>13.6</v>
      </c>
      <c r="I75" s="108"/>
      <c r="J75" s="107"/>
      <c r="K75" s="107"/>
      <c r="L75" s="107"/>
    </row>
    <row r="76" spans="1:12" ht="15.75" thickBot="1">
      <c r="A76" s="489" t="s">
        <v>748</v>
      </c>
      <c r="B76" s="490"/>
      <c r="C76" s="490"/>
      <c r="D76" s="490"/>
      <c r="E76" s="490"/>
      <c r="F76" s="491"/>
      <c r="G76" s="70">
        <v>17</v>
      </c>
      <c r="H76" s="149">
        <f t="shared" si="8"/>
        <v>13.6</v>
      </c>
      <c r="I76" s="108"/>
      <c r="J76" s="107"/>
      <c r="K76" s="107"/>
      <c r="L76" s="107"/>
    </row>
    <row r="77" spans="1:12" ht="15.75" thickBot="1">
      <c r="A77" s="489" t="s">
        <v>751</v>
      </c>
      <c r="B77" s="490"/>
      <c r="C77" s="490"/>
      <c r="D77" s="490"/>
      <c r="E77" s="490"/>
      <c r="F77" s="491"/>
      <c r="G77" s="70">
        <v>17</v>
      </c>
      <c r="H77" s="149">
        <f t="shared" si="8"/>
        <v>13.6</v>
      </c>
      <c r="I77" s="108"/>
      <c r="J77" s="107"/>
      <c r="K77" s="107"/>
      <c r="L77" s="107"/>
    </row>
    <row r="78" spans="1:12" ht="15.75" thickBot="1">
      <c r="A78" s="489" t="s">
        <v>762</v>
      </c>
      <c r="B78" s="490"/>
      <c r="C78" s="490"/>
      <c r="D78" s="490"/>
      <c r="E78" s="490"/>
      <c r="F78" s="491"/>
      <c r="G78" s="70">
        <v>17</v>
      </c>
      <c r="H78" s="149">
        <f t="shared" si="8"/>
        <v>13.6</v>
      </c>
      <c r="I78" s="108"/>
      <c r="J78" s="107"/>
      <c r="K78" s="107"/>
      <c r="L78" s="107"/>
    </row>
    <row r="79" spans="1:12" ht="15.75" thickBot="1">
      <c r="A79" s="496" t="s">
        <v>756</v>
      </c>
      <c r="B79" s="497"/>
      <c r="C79" s="497"/>
      <c r="D79" s="497"/>
      <c r="E79" s="497"/>
      <c r="F79" s="498"/>
      <c r="G79" s="70">
        <v>14</v>
      </c>
      <c r="H79" s="149">
        <f t="shared" si="8"/>
        <v>11.2</v>
      </c>
      <c r="I79" s="108"/>
      <c r="J79" s="107"/>
      <c r="K79" s="107"/>
      <c r="L79" s="107"/>
    </row>
    <row r="80" spans="1:12" ht="15.75" thickBot="1">
      <c r="A80" s="496" t="s">
        <v>328</v>
      </c>
      <c r="B80" s="497"/>
      <c r="C80" s="497"/>
      <c r="D80" s="497"/>
      <c r="E80" s="497"/>
      <c r="F80" s="498"/>
      <c r="G80" s="70">
        <v>34</v>
      </c>
      <c r="H80" s="149">
        <f t="shared" si="8"/>
        <v>27.2</v>
      </c>
      <c r="I80" s="604"/>
      <c r="J80" s="281"/>
      <c r="K80" s="281"/>
      <c r="L80" s="281"/>
    </row>
    <row r="81" spans="1:12" ht="18" customHeight="1">
      <c r="A81" s="608" t="s">
        <v>265</v>
      </c>
      <c r="B81" s="608"/>
      <c r="C81" s="608"/>
      <c r="D81" s="608"/>
      <c r="E81" s="608"/>
      <c r="F81" s="608"/>
      <c r="G81" s="70">
        <v>31</v>
      </c>
      <c r="H81" s="149">
        <f t="shared" si="8"/>
        <v>24.8</v>
      </c>
      <c r="I81" s="604"/>
      <c r="J81" s="281"/>
      <c r="K81" s="281"/>
      <c r="L81" s="281"/>
    </row>
    <row r="82" spans="1:12" ht="18" customHeight="1" thickBot="1">
      <c r="A82" s="565" t="s">
        <v>767</v>
      </c>
      <c r="B82" s="565"/>
      <c r="C82" s="565"/>
      <c r="D82" s="565"/>
      <c r="E82" s="565"/>
      <c r="F82" s="565"/>
      <c r="G82" s="109">
        <v>17</v>
      </c>
      <c r="H82" s="149">
        <f t="shared" si="8"/>
        <v>13.6</v>
      </c>
      <c r="I82" s="107"/>
      <c r="J82" s="107"/>
      <c r="K82" s="107"/>
      <c r="L82" s="107"/>
    </row>
    <row r="83" spans="1:12" ht="15" customHeight="1" thickBot="1">
      <c r="A83" s="539" t="s">
        <v>769</v>
      </c>
      <c r="B83" s="540"/>
      <c r="C83" s="540" t="s">
        <v>310</v>
      </c>
      <c r="D83" s="540"/>
      <c r="E83" s="540" t="s">
        <v>310</v>
      </c>
      <c r="F83" s="540"/>
      <c r="G83" s="540" t="s">
        <v>310</v>
      </c>
      <c r="H83" s="541"/>
    </row>
    <row r="84" spans="1:12" ht="15.75" thickBot="1">
      <c r="A84" s="564" t="s">
        <v>262</v>
      </c>
      <c r="B84" s="525"/>
      <c r="C84" s="525"/>
      <c r="D84" s="525"/>
      <c r="E84" s="525"/>
      <c r="F84" s="526"/>
      <c r="G84" s="70">
        <v>38</v>
      </c>
      <c r="H84" s="149">
        <f t="shared" ref="H84:H95" si="9">G84-(G84*20%)</f>
        <v>30.4</v>
      </c>
    </row>
    <row r="85" spans="1:12" ht="15.75" thickBot="1">
      <c r="A85" s="76" t="s">
        <v>289</v>
      </c>
      <c r="B85" s="76"/>
      <c r="C85" s="76"/>
      <c r="D85" s="76"/>
      <c r="E85" s="76"/>
      <c r="F85" s="76"/>
      <c r="G85" s="70">
        <v>40</v>
      </c>
      <c r="H85" s="149">
        <f t="shared" si="9"/>
        <v>32</v>
      </c>
      <c r="I85" s="605"/>
      <c r="J85" s="261"/>
      <c r="K85" s="261"/>
      <c r="L85" s="261"/>
    </row>
    <row r="86" spans="1:12" ht="13.5" customHeight="1">
      <c r="A86" s="515" t="s">
        <v>266</v>
      </c>
      <c r="B86" s="515"/>
      <c r="C86" s="515"/>
      <c r="D86" s="515"/>
      <c r="E86" s="515"/>
      <c r="F86" s="515"/>
      <c r="G86" s="70">
        <v>34</v>
      </c>
      <c r="H86" s="149">
        <f t="shared" si="9"/>
        <v>27.2</v>
      </c>
    </row>
    <row r="87" spans="1:12">
      <c r="A87" s="96" t="s">
        <v>753</v>
      </c>
      <c r="B87" s="96"/>
      <c r="C87" s="96"/>
      <c r="D87" s="96"/>
      <c r="E87" s="96"/>
      <c r="F87" s="96"/>
      <c r="G87" s="62">
        <v>18</v>
      </c>
      <c r="H87" s="149">
        <f t="shared" si="9"/>
        <v>14.4</v>
      </c>
    </row>
    <row r="88" spans="1:12">
      <c r="A88" s="492" t="s">
        <v>745</v>
      </c>
      <c r="B88" s="492"/>
      <c r="C88" s="492"/>
      <c r="D88" s="492"/>
      <c r="E88" s="492"/>
      <c r="F88" s="492"/>
      <c r="G88" s="62">
        <v>18</v>
      </c>
      <c r="H88" s="149">
        <f t="shared" si="9"/>
        <v>14.4</v>
      </c>
    </row>
    <row r="89" spans="1:12">
      <c r="A89" s="495" t="s">
        <v>749</v>
      </c>
      <c r="B89" s="495"/>
      <c r="C89" s="495"/>
      <c r="D89" s="495"/>
      <c r="E89" s="495"/>
      <c r="F89" s="495"/>
      <c r="G89" s="62">
        <v>18</v>
      </c>
      <c r="H89" s="149">
        <f t="shared" si="9"/>
        <v>14.4</v>
      </c>
    </row>
    <row r="90" spans="1:12">
      <c r="A90" s="606" t="s">
        <v>764</v>
      </c>
      <c r="B90" s="606"/>
      <c r="C90" s="606"/>
      <c r="D90" s="606"/>
      <c r="E90" s="606"/>
      <c r="F90" s="606"/>
      <c r="G90" s="62">
        <v>18</v>
      </c>
      <c r="H90" s="149">
        <f t="shared" si="9"/>
        <v>14.4</v>
      </c>
    </row>
    <row r="91" spans="1:12">
      <c r="A91" s="495" t="s">
        <v>763</v>
      </c>
      <c r="B91" s="495"/>
      <c r="C91" s="495"/>
      <c r="D91" s="495"/>
      <c r="E91" s="495"/>
      <c r="F91" s="495"/>
      <c r="G91" s="62">
        <v>15</v>
      </c>
      <c r="H91" s="149">
        <f t="shared" si="9"/>
        <v>12</v>
      </c>
    </row>
    <row r="92" spans="1:12">
      <c r="A92" s="528" t="s">
        <v>267</v>
      </c>
      <c r="B92" s="528"/>
      <c r="C92" s="528"/>
      <c r="D92" s="528"/>
      <c r="E92" s="528"/>
      <c r="F92" s="528"/>
      <c r="G92" s="70">
        <v>60</v>
      </c>
      <c r="H92" s="149">
        <f t="shared" si="9"/>
        <v>48</v>
      </c>
    </row>
    <row r="93" spans="1:12">
      <c r="A93" s="490" t="s">
        <v>747</v>
      </c>
      <c r="B93" s="490"/>
      <c r="C93" s="490"/>
      <c r="D93" s="490"/>
      <c r="E93" s="490"/>
      <c r="F93" s="490"/>
      <c r="G93" s="62">
        <v>15</v>
      </c>
      <c r="H93" s="149">
        <f t="shared" si="9"/>
        <v>12</v>
      </c>
    </row>
    <row r="94" spans="1:12" ht="15.75" thickBot="1">
      <c r="A94" s="495" t="s">
        <v>755</v>
      </c>
      <c r="B94" s="495"/>
      <c r="C94" s="495"/>
      <c r="D94" s="495"/>
      <c r="E94" s="495"/>
      <c r="F94" s="495"/>
      <c r="G94" s="62">
        <v>15</v>
      </c>
      <c r="H94" s="149">
        <f t="shared" si="9"/>
        <v>12</v>
      </c>
    </row>
    <row r="95" spans="1:12" ht="15.75" thickBot="1">
      <c r="A95" s="607" t="s">
        <v>766</v>
      </c>
      <c r="B95" s="607"/>
      <c r="C95" s="607"/>
      <c r="D95" s="607"/>
      <c r="E95" s="607"/>
      <c r="F95" s="607"/>
      <c r="G95" s="148">
        <v>15</v>
      </c>
      <c r="H95" s="151">
        <f t="shared" si="9"/>
        <v>12</v>
      </c>
    </row>
    <row r="96" spans="1:12" ht="15" customHeight="1" thickBot="1">
      <c r="A96" s="539" t="s">
        <v>330</v>
      </c>
      <c r="B96" s="540"/>
      <c r="C96" s="540" t="s">
        <v>310</v>
      </c>
      <c r="D96" s="540"/>
      <c r="E96" s="540" t="s">
        <v>310</v>
      </c>
      <c r="F96" s="540"/>
      <c r="G96" s="540" t="s">
        <v>310</v>
      </c>
      <c r="H96" s="541"/>
    </row>
    <row r="97" spans="1:16">
      <c r="A97" s="528" t="s">
        <v>268</v>
      </c>
      <c r="B97" s="528"/>
      <c r="C97" s="528"/>
      <c r="D97" s="528"/>
      <c r="E97" s="528"/>
      <c r="F97" s="528"/>
      <c r="G97" s="70">
        <v>35</v>
      </c>
      <c r="H97" s="149">
        <f t="shared" ref="H97:H102" si="10">G97-(G97*20%)</f>
        <v>28</v>
      </c>
    </row>
    <row r="98" spans="1:16" ht="15.75" thickBot="1">
      <c r="A98" s="528" t="s">
        <v>269</v>
      </c>
      <c r="B98" s="528"/>
      <c r="C98" s="528"/>
      <c r="D98" s="528"/>
      <c r="E98" s="528"/>
      <c r="F98" s="528"/>
      <c r="G98" s="70">
        <v>66</v>
      </c>
      <c r="H98" s="149">
        <f t="shared" si="10"/>
        <v>52.8</v>
      </c>
    </row>
    <row r="99" spans="1:16" ht="15.75" thickBot="1">
      <c r="A99" s="515" t="s">
        <v>270</v>
      </c>
      <c r="B99" s="515"/>
      <c r="C99" s="515"/>
      <c r="D99" s="515"/>
      <c r="E99" s="515"/>
      <c r="F99" s="515"/>
      <c r="G99" s="70">
        <v>45</v>
      </c>
      <c r="H99" s="149">
        <f t="shared" si="10"/>
        <v>36</v>
      </c>
    </row>
    <row r="100" spans="1:16" ht="15.75" thickBot="1">
      <c r="A100" s="515" t="s">
        <v>271</v>
      </c>
      <c r="B100" s="515"/>
      <c r="C100" s="515"/>
      <c r="D100" s="515"/>
      <c r="E100" s="515"/>
      <c r="F100" s="515"/>
      <c r="G100" s="70">
        <v>71</v>
      </c>
      <c r="H100" s="149">
        <f t="shared" si="10"/>
        <v>56.8</v>
      </c>
    </row>
    <row r="101" spans="1:16" ht="15.75" customHeight="1">
      <c r="A101" s="515" t="s">
        <v>288</v>
      </c>
      <c r="B101" s="515"/>
      <c r="C101" s="515"/>
      <c r="D101" s="515"/>
      <c r="E101" s="515"/>
      <c r="F101" s="515"/>
      <c r="G101" s="70">
        <v>82</v>
      </c>
      <c r="H101" s="149">
        <f t="shared" si="10"/>
        <v>65.599999999999994</v>
      </c>
    </row>
    <row r="102" spans="1:16" ht="15.75" thickBot="1">
      <c r="A102" s="499" t="s">
        <v>752</v>
      </c>
      <c r="B102" s="499"/>
      <c r="C102" s="499"/>
      <c r="D102" s="499"/>
      <c r="E102" s="499"/>
      <c r="F102" s="499"/>
      <c r="G102" s="148">
        <v>16</v>
      </c>
      <c r="H102" s="151">
        <f t="shared" si="10"/>
        <v>12.8</v>
      </c>
    </row>
    <row r="103" spans="1:16" ht="30.95" customHeight="1" thickBot="1">
      <c r="A103" s="500" t="s">
        <v>708</v>
      </c>
      <c r="B103" s="501"/>
      <c r="C103" s="501"/>
      <c r="D103" s="501"/>
      <c r="E103" s="501"/>
      <c r="F103" s="501"/>
      <c r="G103" s="502"/>
      <c r="H103" s="152" t="s">
        <v>805</v>
      </c>
    </row>
    <row r="104" spans="1:16">
      <c r="A104" s="97" t="s">
        <v>700</v>
      </c>
      <c r="B104" s="97"/>
      <c r="C104" s="97"/>
      <c r="D104" s="97"/>
      <c r="E104" s="97"/>
      <c r="F104" s="97"/>
      <c r="G104" s="100">
        <v>264</v>
      </c>
      <c r="H104" s="149">
        <f>G104-(G104*10%)</f>
        <v>237.6</v>
      </c>
    </row>
    <row r="105" spans="1:16">
      <c r="A105" s="97" t="s">
        <v>699</v>
      </c>
      <c r="B105" s="97"/>
      <c r="C105" s="97"/>
      <c r="D105" s="97"/>
      <c r="E105" s="97"/>
      <c r="F105" s="97"/>
      <c r="G105" s="100">
        <v>134</v>
      </c>
      <c r="H105" s="149">
        <f t="shared" ref="H105:H119" si="11">G105-(G105*10%)</f>
        <v>120.6</v>
      </c>
    </row>
    <row r="106" spans="1:16">
      <c r="A106" s="97" t="s">
        <v>701</v>
      </c>
      <c r="B106" s="97"/>
      <c r="C106" s="97"/>
      <c r="D106" s="97"/>
      <c r="E106" s="97"/>
      <c r="F106" s="97"/>
      <c r="G106" s="100">
        <v>30</v>
      </c>
      <c r="H106" s="149">
        <f t="shared" si="11"/>
        <v>27</v>
      </c>
    </row>
    <row r="107" spans="1:16">
      <c r="A107" s="97" t="s">
        <v>702</v>
      </c>
      <c r="B107" s="97"/>
      <c r="C107" s="97"/>
      <c r="D107" s="97"/>
      <c r="E107" s="97"/>
      <c r="F107" s="97"/>
      <c r="G107" s="100">
        <v>98</v>
      </c>
      <c r="H107" s="149">
        <f t="shared" si="11"/>
        <v>88.2</v>
      </c>
    </row>
    <row r="108" spans="1:16">
      <c r="A108" s="97" t="s">
        <v>703</v>
      </c>
      <c r="B108" s="97"/>
      <c r="C108" s="97"/>
      <c r="D108" s="97"/>
      <c r="E108" s="97"/>
      <c r="F108" s="97"/>
      <c r="G108" s="100">
        <v>55.4</v>
      </c>
      <c r="H108" s="149">
        <f t="shared" si="11"/>
        <v>49.86</v>
      </c>
    </row>
    <row r="109" spans="1:16">
      <c r="A109" s="97" t="s">
        <v>704</v>
      </c>
      <c r="B109" s="97"/>
      <c r="C109" s="97"/>
      <c r="D109" s="97"/>
      <c r="E109" s="97"/>
      <c r="F109" s="97"/>
      <c r="G109" s="100">
        <v>47.5</v>
      </c>
      <c r="H109" s="149">
        <f t="shared" si="11"/>
        <v>42.75</v>
      </c>
    </row>
    <row r="110" spans="1:16">
      <c r="A110" s="346" t="s">
        <v>705</v>
      </c>
      <c r="B110" s="347"/>
      <c r="C110" s="347"/>
      <c r="D110" s="347"/>
      <c r="E110" s="347"/>
      <c r="F110" s="348"/>
      <c r="G110" s="100">
        <v>41.8</v>
      </c>
      <c r="H110" s="149">
        <f t="shared" si="11"/>
        <v>37.619999999999997</v>
      </c>
    </row>
    <row r="111" spans="1:16">
      <c r="A111" s="97" t="s">
        <v>706</v>
      </c>
      <c r="B111" s="97"/>
      <c r="C111" s="97"/>
      <c r="D111" s="97"/>
      <c r="E111" s="97"/>
      <c r="F111" s="97"/>
      <c r="G111" s="100">
        <v>86.8</v>
      </c>
      <c r="H111" s="149">
        <f t="shared" si="11"/>
        <v>78.12</v>
      </c>
    </row>
    <row r="112" spans="1:16">
      <c r="A112" s="603" t="s">
        <v>707</v>
      </c>
      <c r="B112" s="603"/>
      <c r="C112" s="603"/>
      <c r="D112" s="603"/>
      <c r="E112" s="603"/>
      <c r="F112" s="603"/>
      <c r="G112" s="100">
        <v>336</v>
      </c>
      <c r="H112" s="149">
        <f t="shared" si="11"/>
        <v>302.39999999999998</v>
      </c>
      <c r="I112" s="260"/>
      <c r="J112" s="261"/>
      <c r="K112" s="261"/>
      <c r="L112" s="261"/>
      <c r="M112" s="261"/>
      <c r="N112" s="261"/>
      <c r="O112" s="261"/>
      <c r="P112" s="261"/>
    </row>
    <row r="113" spans="1:16">
      <c r="A113" s="609" t="s">
        <v>716</v>
      </c>
      <c r="B113" s="610"/>
      <c r="C113" s="610"/>
      <c r="D113" s="610"/>
      <c r="E113" s="610"/>
      <c r="F113" s="611"/>
      <c r="G113" s="100">
        <v>15</v>
      </c>
      <c r="H113" s="149">
        <f t="shared" si="11"/>
        <v>13.5</v>
      </c>
    </row>
    <row r="114" spans="1:16">
      <c r="A114" s="504" t="s">
        <v>709</v>
      </c>
      <c r="B114" s="504"/>
      <c r="C114" s="504"/>
      <c r="D114" s="504"/>
      <c r="E114" s="504"/>
      <c r="F114" s="504"/>
      <c r="G114" s="100">
        <v>166.8</v>
      </c>
      <c r="H114" s="149">
        <f t="shared" si="11"/>
        <v>150.12</v>
      </c>
      <c r="I114" s="605"/>
      <c r="J114" s="261"/>
      <c r="K114" s="261"/>
      <c r="L114" s="261"/>
      <c r="M114" s="261"/>
      <c r="N114" s="261"/>
      <c r="O114" s="261"/>
      <c r="P114" s="261"/>
    </row>
    <row r="115" spans="1:16">
      <c r="A115" s="515" t="s">
        <v>711</v>
      </c>
      <c r="B115" s="515"/>
      <c r="C115" s="515"/>
      <c r="D115" s="515"/>
      <c r="E115" s="515"/>
      <c r="F115" s="515"/>
      <c r="G115" s="100">
        <v>79</v>
      </c>
      <c r="H115" s="149">
        <f t="shared" si="11"/>
        <v>71.099999999999994</v>
      </c>
    </row>
    <row r="116" spans="1:16">
      <c r="A116" s="515" t="s">
        <v>712</v>
      </c>
      <c r="B116" s="515"/>
      <c r="C116" s="515"/>
      <c r="D116" s="515"/>
      <c r="E116" s="515"/>
      <c r="F116" s="515"/>
      <c r="G116" s="100">
        <v>81.5</v>
      </c>
      <c r="H116" s="149">
        <f t="shared" si="11"/>
        <v>73.349999999999994</v>
      </c>
    </row>
    <row r="117" spans="1:16">
      <c r="A117" s="515" t="s">
        <v>713</v>
      </c>
      <c r="B117" s="515"/>
      <c r="C117" s="515"/>
      <c r="D117" s="515"/>
      <c r="E117" s="515"/>
      <c r="F117" s="515"/>
      <c r="G117" s="100">
        <v>33.799999999999997</v>
      </c>
      <c r="H117" s="149">
        <f t="shared" si="11"/>
        <v>30.419999999999998</v>
      </c>
    </row>
    <row r="118" spans="1:16">
      <c r="A118" s="515" t="s">
        <v>714</v>
      </c>
      <c r="B118" s="515"/>
      <c r="C118" s="515"/>
      <c r="D118" s="515"/>
      <c r="E118" s="515"/>
      <c r="F118" s="515"/>
      <c r="G118" s="100">
        <v>139</v>
      </c>
      <c r="H118" s="149">
        <f t="shared" si="11"/>
        <v>125.1</v>
      </c>
    </row>
    <row r="119" spans="1:16">
      <c r="A119" s="515" t="s">
        <v>715</v>
      </c>
      <c r="B119" s="515"/>
      <c r="C119" s="515"/>
      <c r="D119" s="515"/>
      <c r="E119" s="515"/>
      <c r="F119" s="515"/>
      <c r="G119" s="100">
        <v>244</v>
      </c>
      <c r="H119" s="149">
        <f t="shared" si="11"/>
        <v>219.6</v>
      </c>
    </row>
    <row r="120" spans="1:16" ht="24.95" customHeight="1" thickBot="1">
      <c r="A120" s="533" t="s">
        <v>806</v>
      </c>
      <c r="B120" s="534"/>
      <c r="C120" s="534"/>
      <c r="D120" s="534"/>
      <c r="E120" s="534"/>
      <c r="F120" s="534"/>
      <c r="G120" s="534"/>
      <c r="H120" s="535"/>
    </row>
    <row r="121" spans="1:16">
      <c r="A121" s="516" t="s">
        <v>359</v>
      </c>
      <c r="B121" s="517"/>
      <c r="C121" s="517"/>
      <c r="D121" s="517"/>
      <c r="E121" s="517"/>
      <c r="F121" s="517"/>
      <c r="G121" s="78">
        <v>96</v>
      </c>
      <c r="H121" s="149">
        <f t="shared" ref="H121:H150" si="12">G121-(G121*20%)</f>
        <v>76.8</v>
      </c>
    </row>
    <row r="122" spans="1:16" ht="16.5" customHeight="1">
      <c r="A122" s="514" t="s">
        <v>356</v>
      </c>
      <c r="B122" s="515"/>
      <c r="C122" s="515"/>
      <c r="D122" s="515"/>
      <c r="E122" s="515"/>
      <c r="F122" s="515"/>
      <c r="G122" s="62">
        <v>32</v>
      </c>
      <c r="H122" s="149">
        <f t="shared" si="12"/>
        <v>25.6</v>
      </c>
    </row>
    <row r="123" spans="1:16" ht="16.5" customHeight="1">
      <c r="A123" s="514" t="s">
        <v>357</v>
      </c>
      <c r="B123" s="515"/>
      <c r="C123" s="515"/>
      <c r="D123" s="515"/>
      <c r="E123" s="515"/>
      <c r="F123" s="515"/>
      <c r="G123" s="62">
        <v>32</v>
      </c>
      <c r="H123" s="149">
        <f t="shared" si="12"/>
        <v>25.6</v>
      </c>
    </row>
    <row r="124" spans="1:16" ht="16.5" customHeight="1">
      <c r="A124" s="514" t="s">
        <v>358</v>
      </c>
      <c r="B124" s="515"/>
      <c r="C124" s="515"/>
      <c r="D124" s="515"/>
      <c r="E124" s="515"/>
      <c r="F124" s="515"/>
      <c r="G124" s="62">
        <v>29.6</v>
      </c>
      <c r="H124" s="149">
        <f t="shared" si="12"/>
        <v>23.68</v>
      </c>
    </row>
    <row r="125" spans="1:16" ht="16.5" customHeight="1">
      <c r="A125" s="514" t="s">
        <v>362</v>
      </c>
      <c r="B125" s="515"/>
      <c r="C125" s="515"/>
      <c r="D125" s="515"/>
      <c r="E125" s="515"/>
      <c r="F125" s="515"/>
      <c r="G125" s="62">
        <v>94</v>
      </c>
      <c r="H125" s="149">
        <f t="shared" si="12"/>
        <v>75.2</v>
      </c>
    </row>
    <row r="126" spans="1:16" ht="16.5" customHeight="1">
      <c r="A126" s="514" t="s">
        <v>363</v>
      </c>
      <c r="B126" s="515"/>
      <c r="C126" s="515"/>
      <c r="D126" s="515"/>
      <c r="E126" s="515"/>
      <c r="F126" s="515"/>
      <c r="G126" s="62">
        <v>64</v>
      </c>
      <c r="H126" s="149">
        <f t="shared" si="12"/>
        <v>51.2</v>
      </c>
    </row>
    <row r="127" spans="1:16" ht="16.5" customHeight="1">
      <c r="A127" s="503" t="s">
        <v>364</v>
      </c>
      <c r="B127" s="504"/>
      <c r="C127" s="504"/>
      <c r="D127" s="504"/>
      <c r="E127" s="504"/>
      <c r="F127" s="504"/>
      <c r="G127" s="62">
        <v>28</v>
      </c>
      <c r="H127" s="149">
        <f t="shared" si="12"/>
        <v>22.4</v>
      </c>
    </row>
    <row r="128" spans="1:16" ht="16.5" customHeight="1">
      <c r="A128" s="503" t="s">
        <v>365</v>
      </c>
      <c r="B128" s="504"/>
      <c r="C128" s="504"/>
      <c r="D128" s="504"/>
      <c r="E128" s="504"/>
      <c r="F128" s="504"/>
      <c r="G128" s="62">
        <v>18</v>
      </c>
      <c r="H128" s="149">
        <f t="shared" si="12"/>
        <v>14.4</v>
      </c>
    </row>
    <row r="129" spans="1:18" ht="16.5" customHeight="1">
      <c r="A129" s="503" t="s">
        <v>366</v>
      </c>
      <c r="B129" s="504"/>
      <c r="C129" s="504"/>
      <c r="D129" s="504"/>
      <c r="E129" s="504"/>
      <c r="F129" s="504"/>
      <c r="G129" s="62">
        <v>28</v>
      </c>
      <c r="H129" s="149">
        <f t="shared" si="12"/>
        <v>22.4</v>
      </c>
    </row>
    <row r="130" spans="1:18" ht="16.5" customHeight="1">
      <c r="A130" s="503" t="s">
        <v>367</v>
      </c>
      <c r="B130" s="504"/>
      <c r="C130" s="504"/>
      <c r="D130" s="504"/>
      <c r="E130" s="504"/>
      <c r="F130" s="504"/>
      <c r="G130" s="62">
        <v>27.5</v>
      </c>
      <c r="H130" s="149">
        <f t="shared" si="12"/>
        <v>22</v>
      </c>
      <c r="I130" s="261"/>
      <c r="J130" s="261"/>
      <c r="K130" s="261"/>
      <c r="L130" s="261"/>
      <c r="M130" s="261"/>
      <c r="N130" s="261"/>
      <c r="O130" s="261"/>
      <c r="P130" s="261"/>
      <c r="Q130" s="261"/>
    </row>
    <row r="131" spans="1:18" ht="16.5" customHeight="1">
      <c r="A131" s="503" t="s">
        <v>370</v>
      </c>
      <c r="B131" s="504"/>
      <c r="C131" s="504"/>
      <c r="D131" s="504"/>
      <c r="E131" s="504"/>
      <c r="F131" s="504"/>
      <c r="G131" s="62">
        <v>28</v>
      </c>
      <c r="H131" s="149">
        <f t="shared" si="12"/>
        <v>22.4</v>
      </c>
    </row>
    <row r="132" spans="1:18" ht="16.5" customHeight="1">
      <c r="A132" s="503" t="s">
        <v>371</v>
      </c>
      <c r="B132" s="504"/>
      <c r="C132" s="504"/>
      <c r="D132" s="504"/>
      <c r="E132" s="504"/>
      <c r="F132" s="504"/>
      <c r="G132" s="62">
        <v>84</v>
      </c>
      <c r="H132" s="149">
        <f t="shared" si="12"/>
        <v>67.2</v>
      </c>
    </row>
    <row r="133" spans="1:18" ht="16.5" customHeight="1">
      <c r="A133" s="503" t="s">
        <v>372</v>
      </c>
      <c r="B133" s="504"/>
      <c r="C133" s="504"/>
      <c r="D133" s="504"/>
      <c r="E133" s="504"/>
      <c r="F133" s="504"/>
      <c r="G133" s="62">
        <v>20</v>
      </c>
      <c r="H133" s="149">
        <f t="shared" si="12"/>
        <v>16</v>
      </c>
    </row>
    <row r="134" spans="1:18" ht="16.5" customHeight="1">
      <c r="A134" s="503" t="s">
        <v>373</v>
      </c>
      <c r="B134" s="504"/>
      <c r="C134" s="504"/>
      <c r="D134" s="504"/>
      <c r="E134" s="504"/>
      <c r="F134" s="504"/>
      <c r="G134" s="62">
        <v>60</v>
      </c>
      <c r="H134" s="149">
        <f t="shared" si="12"/>
        <v>48</v>
      </c>
    </row>
    <row r="135" spans="1:18" ht="16.5" customHeight="1">
      <c r="A135" s="503" t="s">
        <v>374</v>
      </c>
      <c r="B135" s="504"/>
      <c r="C135" s="504"/>
      <c r="D135" s="504"/>
      <c r="E135" s="504"/>
      <c r="F135" s="504"/>
      <c r="G135" s="62">
        <v>48</v>
      </c>
      <c r="H135" s="149">
        <f t="shared" si="12"/>
        <v>38.4</v>
      </c>
    </row>
    <row r="136" spans="1:18" ht="16.5" customHeight="1">
      <c r="A136" s="503" t="s">
        <v>375</v>
      </c>
      <c r="B136" s="504"/>
      <c r="C136" s="504"/>
      <c r="D136" s="504"/>
      <c r="E136" s="504"/>
      <c r="F136" s="504"/>
      <c r="G136" s="62">
        <v>144</v>
      </c>
      <c r="H136" s="149">
        <f t="shared" si="12"/>
        <v>115.2</v>
      </c>
    </row>
    <row r="137" spans="1:18" ht="16.5" customHeight="1">
      <c r="A137" s="503" t="s">
        <v>377</v>
      </c>
      <c r="B137" s="504"/>
      <c r="C137" s="504"/>
      <c r="D137" s="504"/>
      <c r="E137" s="504"/>
      <c r="F137" s="504"/>
      <c r="G137" s="62">
        <v>112.8</v>
      </c>
      <c r="H137" s="149">
        <f t="shared" si="12"/>
        <v>90.24</v>
      </c>
    </row>
    <row r="138" spans="1:18" ht="29.25" customHeight="1">
      <c r="A138" s="503" t="s">
        <v>378</v>
      </c>
      <c r="B138" s="504"/>
      <c r="C138" s="504"/>
      <c r="D138" s="504"/>
      <c r="E138" s="504"/>
      <c r="F138" s="504"/>
      <c r="G138" s="62">
        <v>33</v>
      </c>
      <c r="H138" s="149">
        <f t="shared" si="12"/>
        <v>26.4</v>
      </c>
    </row>
    <row r="139" spans="1:18" ht="29.25" customHeight="1">
      <c r="A139" s="503" t="s">
        <v>379</v>
      </c>
      <c r="B139" s="504"/>
      <c r="C139" s="504"/>
      <c r="D139" s="504"/>
      <c r="E139" s="504"/>
      <c r="F139" s="504"/>
      <c r="G139" s="62">
        <v>30</v>
      </c>
      <c r="H139" s="149">
        <f t="shared" si="12"/>
        <v>24</v>
      </c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</row>
    <row r="140" spans="1:18" ht="30.75" customHeight="1">
      <c r="A140" s="503" t="s">
        <v>380</v>
      </c>
      <c r="B140" s="504"/>
      <c r="C140" s="504"/>
      <c r="D140" s="504"/>
      <c r="E140" s="504"/>
      <c r="F140" s="504"/>
      <c r="G140" s="62">
        <v>33</v>
      </c>
      <c r="H140" s="149">
        <f t="shared" si="12"/>
        <v>26.4</v>
      </c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</row>
    <row r="141" spans="1:18" ht="30.75" customHeight="1">
      <c r="A141" s="503" t="s">
        <v>381</v>
      </c>
      <c r="B141" s="504"/>
      <c r="C141" s="504"/>
      <c r="D141" s="504"/>
      <c r="E141" s="504"/>
      <c r="F141" s="504"/>
      <c r="G141" s="62">
        <v>40</v>
      </c>
      <c r="H141" s="149">
        <f t="shared" si="12"/>
        <v>32</v>
      </c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</row>
    <row r="142" spans="1:18" ht="30.75" customHeight="1">
      <c r="A142" s="503" t="s">
        <v>382</v>
      </c>
      <c r="B142" s="504"/>
      <c r="C142" s="504"/>
      <c r="D142" s="504"/>
      <c r="E142" s="504"/>
      <c r="F142" s="504"/>
      <c r="G142" s="62">
        <v>60</v>
      </c>
      <c r="H142" s="149">
        <f t="shared" si="12"/>
        <v>48</v>
      </c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</row>
    <row r="143" spans="1:18" ht="30.75" customHeight="1">
      <c r="A143" s="503" t="s">
        <v>383</v>
      </c>
      <c r="B143" s="504"/>
      <c r="C143" s="504"/>
      <c r="D143" s="504"/>
      <c r="E143" s="504"/>
      <c r="F143" s="504"/>
      <c r="G143" s="62">
        <v>70</v>
      </c>
      <c r="H143" s="149">
        <f t="shared" si="12"/>
        <v>56</v>
      </c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</row>
    <row r="144" spans="1:18" ht="30.75" customHeight="1">
      <c r="A144" s="503" t="s">
        <v>384</v>
      </c>
      <c r="B144" s="504"/>
      <c r="C144" s="504"/>
      <c r="D144" s="504"/>
      <c r="E144" s="504"/>
      <c r="F144" s="504"/>
      <c r="G144" s="62">
        <v>15.6</v>
      </c>
      <c r="H144" s="149">
        <f t="shared" si="12"/>
        <v>12.48</v>
      </c>
    </row>
    <row r="145" spans="1:17">
      <c r="A145" s="514" t="s">
        <v>385</v>
      </c>
      <c r="B145" s="515"/>
      <c r="C145" s="515"/>
      <c r="D145" s="515"/>
      <c r="E145" s="515"/>
      <c r="F145" s="515"/>
      <c r="G145" s="62">
        <v>28</v>
      </c>
      <c r="H145" s="149">
        <f t="shared" si="12"/>
        <v>22.4</v>
      </c>
    </row>
    <row r="146" spans="1:17" ht="16.5" customHeight="1">
      <c r="A146" s="514" t="s">
        <v>386</v>
      </c>
      <c r="B146" s="515"/>
      <c r="C146" s="515"/>
      <c r="D146" s="515"/>
      <c r="E146" s="515"/>
      <c r="F146" s="515"/>
      <c r="G146" s="62">
        <v>100</v>
      </c>
      <c r="H146" s="149">
        <f t="shared" si="12"/>
        <v>80</v>
      </c>
    </row>
    <row r="147" spans="1:17" ht="30.75" customHeight="1">
      <c r="A147" s="514" t="s">
        <v>387</v>
      </c>
      <c r="B147" s="515"/>
      <c r="C147" s="515"/>
      <c r="D147" s="515"/>
      <c r="E147" s="515"/>
      <c r="F147" s="515"/>
      <c r="G147" s="62">
        <v>40</v>
      </c>
      <c r="H147" s="149">
        <f t="shared" si="12"/>
        <v>32</v>
      </c>
    </row>
    <row r="148" spans="1:17" ht="30.75" customHeight="1">
      <c r="A148" s="514" t="s">
        <v>388</v>
      </c>
      <c r="B148" s="515"/>
      <c r="C148" s="515"/>
      <c r="D148" s="515"/>
      <c r="E148" s="515"/>
      <c r="F148" s="515"/>
      <c r="G148" s="62">
        <v>8.8000000000000007</v>
      </c>
      <c r="H148" s="149">
        <f t="shared" si="12"/>
        <v>7.0400000000000009</v>
      </c>
    </row>
    <row r="149" spans="1:17">
      <c r="A149" s="514" t="s">
        <v>390</v>
      </c>
      <c r="B149" s="515"/>
      <c r="C149" s="515"/>
      <c r="D149" s="515"/>
      <c r="E149" s="515"/>
      <c r="F149" s="515"/>
      <c r="G149" s="62">
        <v>88</v>
      </c>
      <c r="H149" s="149">
        <f t="shared" si="12"/>
        <v>70.400000000000006</v>
      </c>
    </row>
    <row r="150" spans="1:17" ht="30.75" customHeight="1" thickBot="1">
      <c r="A150" s="507" t="s">
        <v>389</v>
      </c>
      <c r="B150" s="508"/>
      <c r="C150" s="508"/>
      <c r="D150" s="508"/>
      <c r="E150" s="508"/>
      <c r="F150" s="508"/>
      <c r="G150" s="79">
        <v>39.6</v>
      </c>
      <c r="H150" s="149">
        <f t="shared" si="12"/>
        <v>31.68</v>
      </c>
      <c r="I150" s="261"/>
      <c r="J150" s="261"/>
      <c r="K150" s="261"/>
      <c r="L150" s="261"/>
      <c r="M150" s="261"/>
      <c r="N150" s="261"/>
      <c r="O150" s="261"/>
      <c r="P150" s="261"/>
      <c r="Q150" s="261"/>
    </row>
    <row r="151" spans="1:17" ht="22.7" customHeight="1" thickBot="1">
      <c r="A151" s="521" t="s">
        <v>420</v>
      </c>
      <c r="B151" s="522"/>
      <c r="C151" s="522"/>
      <c r="D151" s="522"/>
      <c r="E151" s="522"/>
      <c r="F151" s="522"/>
      <c r="G151" s="522"/>
      <c r="H151" s="523"/>
    </row>
    <row r="152" spans="1:17" ht="30.75" customHeight="1">
      <c r="A152" s="516" t="s">
        <v>391</v>
      </c>
      <c r="B152" s="517"/>
      <c r="C152" s="517"/>
      <c r="D152" s="517"/>
      <c r="E152" s="517"/>
      <c r="F152" s="517"/>
      <c r="G152" s="78">
        <v>58</v>
      </c>
      <c r="H152" s="149">
        <f t="shared" ref="H152:H215" si="13">G152-(G152*20%)</f>
        <v>46.4</v>
      </c>
    </row>
    <row r="153" spans="1:17" ht="30.75" customHeight="1">
      <c r="A153" s="514" t="s">
        <v>404</v>
      </c>
      <c r="B153" s="515"/>
      <c r="C153" s="515"/>
      <c r="D153" s="515"/>
      <c r="E153" s="515"/>
      <c r="F153" s="515"/>
      <c r="G153" s="62">
        <v>16</v>
      </c>
      <c r="H153" s="149">
        <f t="shared" si="13"/>
        <v>12.8</v>
      </c>
    </row>
    <row r="154" spans="1:17" ht="30.75" customHeight="1">
      <c r="A154" s="503" t="s">
        <v>405</v>
      </c>
      <c r="B154" s="504"/>
      <c r="C154" s="504"/>
      <c r="D154" s="504"/>
      <c r="E154" s="504"/>
      <c r="F154" s="504"/>
      <c r="G154" s="62">
        <v>33</v>
      </c>
      <c r="H154" s="149">
        <f t="shared" si="13"/>
        <v>26.4</v>
      </c>
    </row>
    <row r="155" spans="1:17" ht="30.75" customHeight="1">
      <c r="A155" s="503" t="s">
        <v>406</v>
      </c>
      <c r="B155" s="504"/>
      <c r="C155" s="504"/>
      <c r="D155" s="504"/>
      <c r="E155" s="504"/>
      <c r="F155" s="504"/>
      <c r="G155" s="62">
        <v>60</v>
      </c>
      <c r="H155" s="149">
        <f t="shared" si="13"/>
        <v>48</v>
      </c>
    </row>
    <row r="156" spans="1:17" ht="30.75" customHeight="1">
      <c r="A156" s="503" t="s">
        <v>407</v>
      </c>
      <c r="B156" s="504"/>
      <c r="C156" s="504"/>
      <c r="D156" s="504"/>
      <c r="E156" s="504"/>
      <c r="F156" s="504"/>
      <c r="G156" s="62">
        <v>56</v>
      </c>
      <c r="H156" s="149">
        <f t="shared" si="13"/>
        <v>44.8</v>
      </c>
    </row>
    <row r="157" spans="1:17" ht="30.75" customHeight="1">
      <c r="A157" s="503" t="s">
        <v>413</v>
      </c>
      <c r="B157" s="504"/>
      <c r="C157" s="504"/>
      <c r="D157" s="504"/>
      <c r="E157" s="504"/>
      <c r="F157" s="504"/>
      <c r="G157" s="62">
        <v>16</v>
      </c>
      <c r="H157" s="149">
        <f t="shared" si="13"/>
        <v>12.8</v>
      </c>
    </row>
    <row r="158" spans="1:17" ht="30.75" customHeight="1">
      <c r="A158" s="503" t="s">
        <v>415</v>
      </c>
      <c r="B158" s="504"/>
      <c r="C158" s="504"/>
      <c r="D158" s="504"/>
      <c r="E158" s="504"/>
      <c r="F158" s="504"/>
      <c r="G158" s="62">
        <v>33</v>
      </c>
      <c r="H158" s="149">
        <f t="shared" si="13"/>
        <v>26.4</v>
      </c>
    </row>
    <row r="159" spans="1:17" ht="30.75" customHeight="1">
      <c r="A159" s="503" t="s">
        <v>414</v>
      </c>
      <c r="B159" s="504"/>
      <c r="C159" s="504"/>
      <c r="D159" s="504"/>
      <c r="E159" s="504"/>
      <c r="F159" s="504"/>
      <c r="G159" s="62">
        <v>54</v>
      </c>
      <c r="H159" s="149">
        <f t="shared" si="13"/>
        <v>43.2</v>
      </c>
    </row>
    <row r="160" spans="1:17" ht="18" customHeight="1">
      <c r="A160" s="503" t="s">
        <v>416</v>
      </c>
      <c r="B160" s="504"/>
      <c r="C160" s="504"/>
      <c r="D160" s="504"/>
      <c r="E160" s="504"/>
      <c r="F160" s="504"/>
      <c r="G160" s="62">
        <v>28</v>
      </c>
      <c r="H160" s="149">
        <f t="shared" si="13"/>
        <v>22.4</v>
      </c>
    </row>
    <row r="161" spans="1:8" ht="18" customHeight="1">
      <c r="A161" s="503" t="s">
        <v>417</v>
      </c>
      <c r="B161" s="504"/>
      <c r="C161" s="504"/>
      <c r="D161" s="504"/>
      <c r="E161" s="504"/>
      <c r="F161" s="504"/>
      <c r="G161" s="62">
        <v>56</v>
      </c>
      <c r="H161" s="149">
        <f t="shared" si="13"/>
        <v>44.8</v>
      </c>
    </row>
    <row r="162" spans="1:8" ht="18" customHeight="1">
      <c r="A162" s="503" t="s">
        <v>418</v>
      </c>
      <c r="B162" s="504"/>
      <c r="C162" s="504"/>
      <c r="D162" s="504"/>
      <c r="E162" s="504"/>
      <c r="F162" s="504"/>
      <c r="G162" s="62">
        <v>92</v>
      </c>
      <c r="H162" s="149">
        <f t="shared" si="13"/>
        <v>73.599999999999994</v>
      </c>
    </row>
    <row r="163" spans="1:8" ht="19.5" customHeight="1">
      <c r="A163" s="503" t="s">
        <v>424</v>
      </c>
      <c r="B163" s="504"/>
      <c r="C163" s="504"/>
      <c r="D163" s="504"/>
      <c r="E163" s="504"/>
      <c r="F163" s="504"/>
      <c r="G163" s="62">
        <v>30</v>
      </c>
      <c r="H163" s="149">
        <f t="shared" si="13"/>
        <v>24</v>
      </c>
    </row>
    <row r="164" spans="1:8" ht="19.5" customHeight="1">
      <c r="A164" s="503" t="s">
        <v>423</v>
      </c>
      <c r="B164" s="504"/>
      <c r="C164" s="504"/>
      <c r="D164" s="504"/>
      <c r="E164" s="504"/>
      <c r="F164" s="504"/>
      <c r="G164" s="62">
        <v>56</v>
      </c>
      <c r="H164" s="149">
        <f t="shared" si="13"/>
        <v>44.8</v>
      </c>
    </row>
    <row r="165" spans="1:8" ht="30.75" customHeight="1">
      <c r="A165" s="503" t="s">
        <v>429</v>
      </c>
      <c r="B165" s="504"/>
      <c r="C165" s="504"/>
      <c r="D165" s="504"/>
      <c r="E165" s="504"/>
      <c r="F165" s="504"/>
      <c r="G165" s="62">
        <v>32</v>
      </c>
      <c r="H165" s="149">
        <f t="shared" si="13"/>
        <v>25.6</v>
      </c>
    </row>
    <row r="166" spans="1:8" ht="30.75" customHeight="1">
      <c r="A166" s="503" t="s">
        <v>430</v>
      </c>
      <c r="B166" s="504"/>
      <c r="C166" s="504"/>
      <c r="D166" s="504"/>
      <c r="E166" s="504"/>
      <c r="F166" s="504"/>
      <c r="G166" s="62">
        <v>116</v>
      </c>
      <c r="H166" s="149">
        <f t="shared" si="13"/>
        <v>92.8</v>
      </c>
    </row>
    <row r="167" spans="1:8">
      <c r="A167" s="503" t="s">
        <v>434</v>
      </c>
      <c r="B167" s="504"/>
      <c r="C167" s="504"/>
      <c r="D167" s="504"/>
      <c r="E167" s="504"/>
      <c r="F167" s="504"/>
      <c r="G167" s="62">
        <v>15.2</v>
      </c>
      <c r="H167" s="149">
        <f t="shared" si="13"/>
        <v>12.16</v>
      </c>
    </row>
    <row r="168" spans="1:8">
      <c r="A168" s="503" t="s">
        <v>435</v>
      </c>
      <c r="B168" s="504"/>
      <c r="C168" s="504"/>
      <c r="D168" s="504"/>
      <c r="E168" s="504"/>
      <c r="F168" s="504"/>
      <c r="G168" s="62">
        <v>33</v>
      </c>
      <c r="H168" s="149">
        <f t="shared" si="13"/>
        <v>26.4</v>
      </c>
    </row>
    <row r="169" spans="1:8">
      <c r="A169" s="503" t="s">
        <v>436</v>
      </c>
      <c r="B169" s="504"/>
      <c r="C169" s="504"/>
      <c r="D169" s="504"/>
      <c r="E169" s="504"/>
      <c r="F169" s="504"/>
      <c r="G169" s="62">
        <v>54</v>
      </c>
      <c r="H169" s="149">
        <f t="shared" si="13"/>
        <v>43.2</v>
      </c>
    </row>
    <row r="170" spans="1:8" ht="30.75" customHeight="1">
      <c r="A170" s="503" t="s">
        <v>437</v>
      </c>
      <c r="B170" s="504"/>
      <c r="C170" s="504"/>
      <c r="D170" s="504"/>
      <c r="E170" s="504"/>
      <c r="F170" s="504"/>
      <c r="G170" s="62">
        <v>32</v>
      </c>
      <c r="H170" s="149">
        <f t="shared" si="13"/>
        <v>25.6</v>
      </c>
    </row>
    <row r="171" spans="1:8" ht="30.75" customHeight="1">
      <c r="A171" s="503" t="s">
        <v>438</v>
      </c>
      <c r="B171" s="504"/>
      <c r="C171" s="504"/>
      <c r="D171" s="504"/>
      <c r="E171" s="504"/>
      <c r="F171" s="504"/>
      <c r="G171" s="62">
        <v>59</v>
      </c>
      <c r="H171" s="149">
        <f t="shared" si="13"/>
        <v>47.2</v>
      </c>
    </row>
    <row r="172" spans="1:8" ht="30.75" customHeight="1">
      <c r="A172" s="503" t="s">
        <v>439</v>
      </c>
      <c r="B172" s="504"/>
      <c r="C172" s="504"/>
      <c r="D172" s="504"/>
      <c r="E172" s="504"/>
      <c r="F172" s="504"/>
      <c r="G172" s="62">
        <v>116</v>
      </c>
      <c r="H172" s="149">
        <f t="shared" si="13"/>
        <v>92.8</v>
      </c>
    </row>
    <row r="173" spans="1:8" ht="30.75" customHeight="1">
      <c r="A173" s="503" t="s">
        <v>441</v>
      </c>
      <c r="B173" s="504"/>
      <c r="C173" s="504"/>
      <c r="D173" s="504"/>
      <c r="E173" s="504"/>
      <c r="F173" s="504"/>
      <c r="G173" s="62">
        <v>62</v>
      </c>
      <c r="H173" s="149">
        <f t="shared" si="13"/>
        <v>49.6</v>
      </c>
    </row>
    <row r="174" spans="1:8" ht="30.75" customHeight="1">
      <c r="A174" s="503" t="s">
        <v>442</v>
      </c>
      <c r="B174" s="504"/>
      <c r="C174" s="504"/>
      <c r="D174" s="504"/>
      <c r="E174" s="504"/>
      <c r="F174" s="504"/>
      <c r="G174" s="62">
        <v>22</v>
      </c>
      <c r="H174" s="149">
        <f t="shared" si="13"/>
        <v>17.600000000000001</v>
      </c>
    </row>
    <row r="175" spans="1:8" ht="30.75" customHeight="1">
      <c r="A175" s="503" t="s">
        <v>443</v>
      </c>
      <c r="B175" s="504"/>
      <c r="C175" s="504"/>
      <c r="D175" s="504"/>
      <c r="E175" s="504"/>
      <c r="F175" s="504"/>
      <c r="G175" s="62">
        <v>42</v>
      </c>
      <c r="H175" s="149">
        <f t="shared" si="13"/>
        <v>33.6</v>
      </c>
    </row>
    <row r="176" spans="1:8" ht="30.75" customHeight="1">
      <c r="A176" s="503" t="s">
        <v>444</v>
      </c>
      <c r="B176" s="504"/>
      <c r="C176" s="504"/>
      <c r="D176" s="504"/>
      <c r="E176" s="504"/>
      <c r="F176" s="504"/>
      <c r="G176" s="62">
        <v>69</v>
      </c>
      <c r="H176" s="149">
        <f t="shared" si="13"/>
        <v>55.2</v>
      </c>
    </row>
    <row r="177" spans="1:8" ht="30.75" customHeight="1">
      <c r="A177" s="503" t="s">
        <v>445</v>
      </c>
      <c r="B177" s="504"/>
      <c r="C177" s="504"/>
      <c r="D177" s="504"/>
      <c r="E177" s="504"/>
      <c r="F177" s="504"/>
      <c r="G177" s="62">
        <v>40</v>
      </c>
      <c r="H177" s="149">
        <f t="shared" si="13"/>
        <v>32</v>
      </c>
    </row>
    <row r="178" spans="1:8" ht="30.75" customHeight="1">
      <c r="A178" s="503" t="s">
        <v>446</v>
      </c>
      <c r="B178" s="504"/>
      <c r="C178" s="504"/>
      <c r="D178" s="504"/>
      <c r="E178" s="504"/>
      <c r="F178" s="504"/>
      <c r="G178" s="62">
        <v>89</v>
      </c>
      <c r="H178" s="149">
        <f t="shared" si="13"/>
        <v>71.2</v>
      </c>
    </row>
    <row r="179" spans="1:8" ht="30.75" customHeight="1">
      <c r="A179" s="503" t="s">
        <v>447</v>
      </c>
      <c r="B179" s="504"/>
      <c r="C179" s="504"/>
      <c r="D179" s="504"/>
      <c r="E179" s="504"/>
      <c r="F179" s="504"/>
      <c r="G179" s="62">
        <v>168</v>
      </c>
      <c r="H179" s="149">
        <f t="shared" si="13"/>
        <v>134.4</v>
      </c>
    </row>
    <row r="180" spans="1:8">
      <c r="A180" s="503" t="s">
        <v>448</v>
      </c>
      <c r="B180" s="504"/>
      <c r="C180" s="504"/>
      <c r="D180" s="504"/>
      <c r="E180" s="504"/>
      <c r="F180" s="504"/>
      <c r="G180" s="62">
        <v>30</v>
      </c>
      <c r="H180" s="149">
        <f t="shared" si="13"/>
        <v>24</v>
      </c>
    </row>
    <row r="181" spans="1:8">
      <c r="A181" s="503" t="s">
        <v>449</v>
      </c>
      <c r="B181" s="504"/>
      <c r="C181" s="504"/>
      <c r="D181" s="504"/>
      <c r="E181" s="504"/>
      <c r="F181" s="504"/>
      <c r="G181" s="62">
        <v>62</v>
      </c>
      <c r="H181" s="149">
        <f t="shared" si="13"/>
        <v>49.6</v>
      </c>
    </row>
    <row r="182" spans="1:8">
      <c r="A182" s="503" t="s">
        <v>450</v>
      </c>
      <c r="B182" s="504"/>
      <c r="C182" s="504"/>
      <c r="D182" s="504"/>
      <c r="E182" s="504"/>
      <c r="F182" s="504"/>
      <c r="G182" s="62">
        <v>97</v>
      </c>
      <c r="H182" s="149">
        <f t="shared" si="13"/>
        <v>77.599999999999994</v>
      </c>
    </row>
    <row r="183" spans="1:8">
      <c r="A183" s="503" t="s">
        <v>451</v>
      </c>
      <c r="B183" s="504"/>
      <c r="C183" s="504"/>
      <c r="D183" s="504"/>
      <c r="E183" s="504"/>
      <c r="F183" s="504"/>
      <c r="G183" s="62">
        <v>22</v>
      </c>
      <c r="H183" s="149">
        <f t="shared" si="13"/>
        <v>17.600000000000001</v>
      </c>
    </row>
    <row r="184" spans="1:8">
      <c r="A184" s="503" t="s">
        <v>452</v>
      </c>
      <c r="B184" s="504"/>
      <c r="C184" s="504"/>
      <c r="D184" s="504"/>
      <c r="E184" s="504"/>
      <c r="F184" s="504"/>
      <c r="G184" s="62">
        <v>54</v>
      </c>
      <c r="H184" s="149">
        <f t="shared" si="13"/>
        <v>43.2</v>
      </c>
    </row>
    <row r="185" spans="1:8">
      <c r="A185" s="503" t="s">
        <v>453</v>
      </c>
      <c r="B185" s="504"/>
      <c r="C185" s="504"/>
      <c r="D185" s="504"/>
      <c r="E185" s="504"/>
      <c r="F185" s="504"/>
      <c r="G185" s="62">
        <v>90</v>
      </c>
      <c r="H185" s="149">
        <f t="shared" si="13"/>
        <v>72</v>
      </c>
    </row>
    <row r="186" spans="1:8">
      <c r="A186" s="503" t="s">
        <v>455</v>
      </c>
      <c r="B186" s="504"/>
      <c r="C186" s="504"/>
      <c r="D186" s="504"/>
      <c r="E186" s="504"/>
      <c r="F186" s="504"/>
      <c r="G186" s="62">
        <v>56</v>
      </c>
      <c r="H186" s="149">
        <f t="shared" si="13"/>
        <v>44.8</v>
      </c>
    </row>
    <row r="187" spans="1:8" ht="30.75" customHeight="1">
      <c r="A187" s="503" t="s">
        <v>463</v>
      </c>
      <c r="B187" s="504"/>
      <c r="C187" s="504"/>
      <c r="D187" s="504"/>
      <c r="E187" s="504"/>
      <c r="F187" s="504"/>
      <c r="G187" s="62">
        <v>21</v>
      </c>
      <c r="H187" s="149">
        <f t="shared" si="13"/>
        <v>16.8</v>
      </c>
    </row>
    <row r="188" spans="1:8" ht="30.75" customHeight="1">
      <c r="A188" s="514" t="s">
        <v>464</v>
      </c>
      <c r="B188" s="515"/>
      <c r="C188" s="515"/>
      <c r="D188" s="515"/>
      <c r="E188" s="515"/>
      <c r="F188" s="515"/>
      <c r="G188" s="62">
        <v>44</v>
      </c>
      <c r="H188" s="149">
        <f t="shared" si="13"/>
        <v>35.200000000000003</v>
      </c>
    </row>
    <row r="189" spans="1:8" ht="30.75" customHeight="1">
      <c r="A189" s="514" t="s">
        <v>465</v>
      </c>
      <c r="B189" s="515"/>
      <c r="C189" s="515"/>
      <c r="D189" s="515"/>
      <c r="E189" s="515"/>
      <c r="F189" s="515"/>
      <c r="G189" s="62">
        <v>82</v>
      </c>
      <c r="H189" s="149">
        <f t="shared" si="13"/>
        <v>65.599999999999994</v>
      </c>
    </row>
    <row r="190" spans="1:8" ht="30.75" customHeight="1">
      <c r="A190" s="514" t="s">
        <v>467</v>
      </c>
      <c r="B190" s="515"/>
      <c r="C190" s="515"/>
      <c r="D190" s="515"/>
      <c r="E190" s="515"/>
      <c r="F190" s="515"/>
      <c r="G190" s="62">
        <v>19</v>
      </c>
      <c r="H190" s="149">
        <f t="shared" si="13"/>
        <v>15.2</v>
      </c>
    </row>
    <row r="191" spans="1:8" ht="30.75" customHeight="1">
      <c r="A191" s="514" t="s">
        <v>468</v>
      </c>
      <c r="B191" s="515"/>
      <c r="C191" s="515"/>
      <c r="D191" s="515"/>
      <c r="E191" s="515"/>
      <c r="F191" s="515"/>
      <c r="G191" s="62">
        <v>35</v>
      </c>
      <c r="H191" s="149">
        <f t="shared" si="13"/>
        <v>28</v>
      </c>
    </row>
    <row r="192" spans="1:8">
      <c r="A192" s="503" t="s">
        <v>469</v>
      </c>
      <c r="B192" s="504"/>
      <c r="C192" s="504"/>
      <c r="D192" s="504"/>
      <c r="E192" s="504"/>
      <c r="F192" s="504"/>
      <c r="G192" s="62">
        <v>18</v>
      </c>
      <c r="H192" s="149">
        <f t="shared" si="13"/>
        <v>14.4</v>
      </c>
    </row>
    <row r="193" spans="1:8">
      <c r="A193" s="503" t="s">
        <v>470</v>
      </c>
      <c r="B193" s="504"/>
      <c r="C193" s="504"/>
      <c r="D193" s="504"/>
      <c r="E193" s="504"/>
      <c r="F193" s="504"/>
      <c r="G193" s="62">
        <v>33</v>
      </c>
      <c r="H193" s="149">
        <f t="shared" si="13"/>
        <v>26.4</v>
      </c>
    </row>
    <row r="194" spans="1:8">
      <c r="A194" s="503" t="s">
        <v>471</v>
      </c>
      <c r="B194" s="504"/>
      <c r="C194" s="504"/>
      <c r="D194" s="504"/>
      <c r="E194" s="504"/>
      <c r="F194" s="504"/>
      <c r="G194" s="62">
        <v>54</v>
      </c>
      <c r="H194" s="149">
        <f t="shared" si="13"/>
        <v>43.2</v>
      </c>
    </row>
    <row r="195" spans="1:8">
      <c r="A195" s="503" t="s">
        <v>472</v>
      </c>
      <c r="B195" s="504"/>
      <c r="C195" s="504"/>
      <c r="D195" s="504"/>
      <c r="E195" s="504"/>
      <c r="F195" s="504"/>
      <c r="G195" s="62">
        <v>37</v>
      </c>
      <c r="H195" s="149">
        <f t="shared" si="13"/>
        <v>29.6</v>
      </c>
    </row>
    <row r="196" spans="1:8">
      <c r="A196" s="503" t="s">
        <v>473</v>
      </c>
      <c r="B196" s="504"/>
      <c r="C196" s="504"/>
      <c r="D196" s="504"/>
      <c r="E196" s="504"/>
      <c r="F196" s="504"/>
      <c r="G196" s="62">
        <v>75</v>
      </c>
      <c r="H196" s="149">
        <f t="shared" si="13"/>
        <v>60</v>
      </c>
    </row>
    <row r="197" spans="1:8">
      <c r="A197" s="503" t="s">
        <v>474</v>
      </c>
      <c r="B197" s="504"/>
      <c r="C197" s="504"/>
      <c r="D197" s="504"/>
      <c r="E197" s="504"/>
      <c r="F197" s="504"/>
      <c r="G197" s="62">
        <v>130</v>
      </c>
      <c r="H197" s="149">
        <f t="shared" si="13"/>
        <v>104</v>
      </c>
    </row>
    <row r="198" spans="1:8">
      <c r="A198" s="503" t="s">
        <v>478</v>
      </c>
      <c r="B198" s="504"/>
      <c r="C198" s="504"/>
      <c r="D198" s="504"/>
      <c r="E198" s="504"/>
      <c r="F198" s="504"/>
      <c r="G198" s="62">
        <v>25</v>
      </c>
      <c r="H198" s="149">
        <f t="shared" si="13"/>
        <v>20</v>
      </c>
    </row>
    <row r="199" spans="1:8" ht="30.75" customHeight="1">
      <c r="A199" s="503" t="s">
        <v>479</v>
      </c>
      <c r="B199" s="504"/>
      <c r="C199" s="504"/>
      <c r="D199" s="504"/>
      <c r="E199" s="504"/>
      <c r="F199" s="504"/>
      <c r="G199" s="62">
        <v>45</v>
      </c>
      <c r="H199" s="149">
        <f t="shared" si="13"/>
        <v>36</v>
      </c>
    </row>
    <row r="200" spans="1:8" ht="30.75" customHeight="1">
      <c r="A200" s="503" t="s">
        <v>481</v>
      </c>
      <c r="B200" s="504"/>
      <c r="C200" s="504"/>
      <c r="D200" s="504"/>
      <c r="E200" s="504"/>
      <c r="F200" s="504"/>
      <c r="G200" s="62">
        <v>84</v>
      </c>
      <c r="H200" s="149">
        <f t="shared" si="13"/>
        <v>67.2</v>
      </c>
    </row>
    <row r="201" spans="1:8">
      <c r="A201" s="503" t="s">
        <v>480</v>
      </c>
      <c r="B201" s="504"/>
      <c r="C201" s="504"/>
      <c r="D201" s="504"/>
      <c r="E201" s="504"/>
      <c r="F201" s="504"/>
      <c r="G201" s="62">
        <v>25</v>
      </c>
      <c r="H201" s="149">
        <f t="shared" si="13"/>
        <v>20</v>
      </c>
    </row>
    <row r="202" spans="1:8">
      <c r="A202" s="503" t="s">
        <v>482</v>
      </c>
      <c r="B202" s="504"/>
      <c r="C202" s="504"/>
      <c r="D202" s="504"/>
      <c r="E202" s="504"/>
      <c r="F202" s="504"/>
      <c r="G202" s="62">
        <v>50</v>
      </c>
      <c r="H202" s="149">
        <f t="shared" si="13"/>
        <v>40</v>
      </c>
    </row>
    <row r="203" spans="1:8">
      <c r="A203" s="503" t="s">
        <v>483</v>
      </c>
      <c r="B203" s="504"/>
      <c r="C203" s="504"/>
      <c r="D203" s="504"/>
      <c r="E203" s="504"/>
      <c r="F203" s="504"/>
      <c r="G203" s="62">
        <v>90</v>
      </c>
      <c r="H203" s="149">
        <f t="shared" si="13"/>
        <v>72</v>
      </c>
    </row>
    <row r="204" spans="1:8" ht="30.75" customHeight="1">
      <c r="A204" s="503" t="s">
        <v>484</v>
      </c>
      <c r="B204" s="504"/>
      <c r="C204" s="504"/>
      <c r="D204" s="504"/>
      <c r="E204" s="504"/>
      <c r="F204" s="504"/>
      <c r="G204" s="62">
        <v>30</v>
      </c>
      <c r="H204" s="149">
        <f t="shared" si="13"/>
        <v>24</v>
      </c>
    </row>
    <row r="205" spans="1:8">
      <c r="A205" s="503" t="s">
        <v>486</v>
      </c>
      <c r="B205" s="504"/>
      <c r="C205" s="504"/>
      <c r="D205" s="504"/>
      <c r="E205" s="504"/>
      <c r="F205" s="504"/>
      <c r="G205" s="62">
        <v>62</v>
      </c>
      <c r="H205" s="149">
        <f t="shared" si="13"/>
        <v>49.6</v>
      </c>
    </row>
    <row r="206" spans="1:8">
      <c r="A206" s="503" t="s">
        <v>485</v>
      </c>
      <c r="B206" s="504"/>
      <c r="C206" s="504"/>
      <c r="D206" s="504"/>
      <c r="E206" s="504"/>
      <c r="F206" s="504"/>
      <c r="G206" s="62">
        <v>97</v>
      </c>
      <c r="H206" s="149">
        <f t="shared" si="13"/>
        <v>77.599999999999994</v>
      </c>
    </row>
    <row r="207" spans="1:8">
      <c r="A207" s="503" t="s">
        <v>487</v>
      </c>
      <c r="B207" s="504"/>
      <c r="C207" s="504"/>
      <c r="D207" s="504"/>
      <c r="E207" s="504"/>
      <c r="F207" s="504"/>
      <c r="G207" s="62">
        <v>30</v>
      </c>
      <c r="H207" s="149">
        <f t="shared" si="13"/>
        <v>24</v>
      </c>
    </row>
    <row r="208" spans="1:8">
      <c r="A208" s="503" t="s">
        <v>488</v>
      </c>
      <c r="B208" s="504"/>
      <c r="C208" s="504"/>
      <c r="D208" s="504"/>
      <c r="E208" s="504"/>
      <c r="F208" s="504"/>
      <c r="G208" s="62">
        <v>65</v>
      </c>
      <c r="H208" s="149">
        <f t="shared" si="13"/>
        <v>52</v>
      </c>
    </row>
    <row r="209" spans="1:16">
      <c r="A209" s="503" t="s">
        <v>489</v>
      </c>
      <c r="B209" s="504"/>
      <c r="C209" s="504"/>
      <c r="D209" s="504"/>
      <c r="E209" s="504"/>
      <c r="F209" s="504"/>
      <c r="G209" s="62">
        <v>105</v>
      </c>
      <c r="H209" s="149">
        <f t="shared" si="13"/>
        <v>84</v>
      </c>
    </row>
    <row r="210" spans="1:16" ht="30.75" customHeight="1">
      <c r="A210" s="503" t="s">
        <v>491</v>
      </c>
      <c r="B210" s="504"/>
      <c r="C210" s="504"/>
      <c r="D210" s="504"/>
      <c r="E210" s="504"/>
      <c r="F210" s="504"/>
      <c r="G210" s="62">
        <v>79</v>
      </c>
      <c r="H210" s="149">
        <f t="shared" si="13"/>
        <v>63.2</v>
      </c>
    </row>
    <row r="211" spans="1:16" ht="30.75" customHeight="1">
      <c r="A211" s="503" t="s">
        <v>492</v>
      </c>
      <c r="B211" s="504"/>
      <c r="C211" s="504"/>
      <c r="D211" s="504"/>
      <c r="E211" s="504"/>
      <c r="F211" s="504"/>
      <c r="G211" s="62">
        <v>179</v>
      </c>
      <c r="H211" s="149">
        <f t="shared" si="13"/>
        <v>143.19999999999999</v>
      </c>
    </row>
    <row r="212" spans="1:16" ht="30.75" customHeight="1">
      <c r="A212" s="503" t="s">
        <v>493</v>
      </c>
      <c r="B212" s="504"/>
      <c r="C212" s="504"/>
      <c r="D212" s="504"/>
      <c r="E212" s="504"/>
      <c r="F212" s="504"/>
      <c r="G212" s="62">
        <v>309</v>
      </c>
      <c r="H212" s="149">
        <f t="shared" si="13"/>
        <v>247.2</v>
      </c>
    </row>
    <row r="213" spans="1:16" ht="30.75" customHeight="1">
      <c r="A213" s="594" t="s">
        <v>494</v>
      </c>
      <c r="B213" s="595"/>
      <c r="C213" s="595"/>
      <c r="D213" s="595"/>
      <c r="E213" s="595"/>
      <c r="F213" s="596"/>
      <c r="G213" s="62">
        <v>84</v>
      </c>
      <c r="H213" s="149">
        <f t="shared" si="13"/>
        <v>67.2</v>
      </c>
    </row>
    <row r="214" spans="1:16" ht="30.75" customHeight="1">
      <c r="A214" s="597" t="s">
        <v>497</v>
      </c>
      <c r="B214" s="598"/>
      <c r="C214" s="598"/>
      <c r="D214" s="598"/>
      <c r="E214" s="598"/>
      <c r="F214" s="599"/>
      <c r="G214" s="62">
        <v>255</v>
      </c>
      <c r="H214" s="149">
        <f t="shared" si="13"/>
        <v>204</v>
      </c>
    </row>
    <row r="215" spans="1:16" ht="30.75" customHeight="1">
      <c r="A215" s="503" t="s">
        <v>495</v>
      </c>
      <c r="B215" s="504"/>
      <c r="C215" s="504"/>
      <c r="D215" s="504"/>
      <c r="E215" s="504"/>
      <c r="F215" s="504"/>
      <c r="G215" s="62">
        <v>150</v>
      </c>
      <c r="H215" s="149">
        <f t="shared" si="13"/>
        <v>120</v>
      </c>
    </row>
    <row r="216" spans="1:16" ht="30.75" customHeight="1">
      <c r="A216" s="503" t="s">
        <v>496</v>
      </c>
      <c r="B216" s="504"/>
      <c r="C216" s="504"/>
      <c r="D216" s="504"/>
      <c r="E216" s="504"/>
      <c r="F216" s="504"/>
      <c r="G216" s="62">
        <v>65</v>
      </c>
      <c r="H216" s="149">
        <f t="shared" ref="H216:H278" si="14">G216-(G216*20%)</f>
        <v>52</v>
      </c>
    </row>
    <row r="217" spans="1:16" ht="30.75" customHeight="1">
      <c r="A217" s="503" t="s">
        <v>499</v>
      </c>
      <c r="B217" s="504"/>
      <c r="C217" s="504"/>
      <c r="D217" s="504"/>
      <c r="E217" s="504"/>
      <c r="F217" s="504"/>
      <c r="G217" s="62">
        <v>70</v>
      </c>
      <c r="H217" s="149">
        <f t="shared" si="14"/>
        <v>56</v>
      </c>
    </row>
    <row r="218" spans="1:16" ht="30.75" customHeight="1">
      <c r="A218" s="503" t="s">
        <v>501</v>
      </c>
      <c r="B218" s="504"/>
      <c r="C218" s="504"/>
      <c r="D218" s="504"/>
      <c r="E218" s="504"/>
      <c r="F218" s="504"/>
      <c r="G218" s="62">
        <v>15</v>
      </c>
      <c r="H218" s="149">
        <f t="shared" si="14"/>
        <v>12</v>
      </c>
    </row>
    <row r="219" spans="1:16" ht="30.75" customHeight="1">
      <c r="A219" s="503" t="s">
        <v>500</v>
      </c>
      <c r="B219" s="504"/>
      <c r="C219" s="504"/>
      <c r="D219" s="504"/>
      <c r="E219" s="504"/>
      <c r="F219" s="504"/>
      <c r="G219" s="62">
        <v>270</v>
      </c>
      <c r="H219" s="149">
        <f t="shared" si="14"/>
        <v>216</v>
      </c>
    </row>
    <row r="220" spans="1:16" ht="30.75" customHeight="1">
      <c r="A220" s="503" t="s">
        <v>502</v>
      </c>
      <c r="B220" s="504"/>
      <c r="C220" s="504"/>
      <c r="D220" s="504"/>
      <c r="E220" s="504"/>
      <c r="F220" s="504"/>
      <c r="G220" s="62">
        <v>45</v>
      </c>
      <c r="H220" s="149">
        <f t="shared" si="14"/>
        <v>36</v>
      </c>
    </row>
    <row r="221" spans="1:16" ht="30.75" customHeight="1">
      <c r="A221" s="503" t="s">
        <v>503</v>
      </c>
      <c r="B221" s="504"/>
      <c r="C221" s="504"/>
      <c r="D221" s="504"/>
      <c r="E221" s="504"/>
      <c r="F221" s="504"/>
      <c r="G221" s="62">
        <v>90</v>
      </c>
      <c r="H221" s="149">
        <f t="shared" si="14"/>
        <v>72</v>
      </c>
    </row>
    <row r="222" spans="1:16" ht="30.75" customHeight="1">
      <c r="A222" s="503" t="s">
        <v>504</v>
      </c>
      <c r="B222" s="504"/>
      <c r="C222" s="504"/>
      <c r="D222" s="504"/>
      <c r="E222" s="504"/>
      <c r="F222" s="504"/>
      <c r="G222" s="62">
        <v>150</v>
      </c>
      <c r="H222" s="149">
        <f t="shared" si="14"/>
        <v>120</v>
      </c>
    </row>
    <row r="223" spans="1:16" ht="30.75" customHeight="1">
      <c r="A223" s="503" t="s">
        <v>505</v>
      </c>
      <c r="B223" s="504"/>
      <c r="C223" s="504"/>
      <c r="D223" s="504"/>
      <c r="E223" s="504"/>
      <c r="F223" s="504"/>
      <c r="G223" s="62">
        <v>280</v>
      </c>
      <c r="H223" s="149">
        <f t="shared" si="14"/>
        <v>224</v>
      </c>
      <c r="I223" s="281"/>
      <c r="J223" s="281"/>
      <c r="K223" s="281"/>
      <c r="L223" s="281"/>
      <c r="M223" s="281"/>
      <c r="N223" s="281"/>
      <c r="O223" s="281"/>
      <c r="P223" s="281"/>
    </row>
    <row r="224" spans="1:16" ht="30.75" customHeight="1">
      <c r="A224" s="503" t="s">
        <v>506</v>
      </c>
      <c r="B224" s="504"/>
      <c r="C224" s="504"/>
      <c r="D224" s="504"/>
      <c r="E224" s="504"/>
      <c r="F224" s="504"/>
      <c r="G224" s="62">
        <v>240</v>
      </c>
      <c r="H224" s="149">
        <f t="shared" si="14"/>
        <v>192</v>
      </c>
      <c r="I224" s="261"/>
      <c r="J224" s="261"/>
      <c r="K224" s="261"/>
      <c r="L224" s="261"/>
      <c r="M224" s="261"/>
      <c r="N224" s="261"/>
      <c r="O224" s="261"/>
      <c r="P224" s="261"/>
    </row>
    <row r="225" spans="1:16" ht="30.75" customHeight="1">
      <c r="A225" s="503" t="s">
        <v>507</v>
      </c>
      <c r="B225" s="504"/>
      <c r="C225" s="504"/>
      <c r="D225" s="504"/>
      <c r="E225" s="504"/>
      <c r="F225" s="504"/>
      <c r="G225" s="62">
        <v>72</v>
      </c>
      <c r="H225" s="149">
        <f t="shared" si="14"/>
        <v>57.6</v>
      </c>
    </row>
    <row r="226" spans="1:16" ht="30.75" customHeight="1">
      <c r="A226" s="503" t="s">
        <v>508</v>
      </c>
      <c r="B226" s="504"/>
      <c r="C226" s="504"/>
      <c r="D226" s="504"/>
      <c r="E226" s="504"/>
      <c r="F226" s="504"/>
      <c r="G226" s="62">
        <v>280</v>
      </c>
      <c r="H226" s="149">
        <f t="shared" si="14"/>
        <v>224</v>
      </c>
    </row>
    <row r="227" spans="1:16" ht="30.75" customHeight="1">
      <c r="A227" s="503" t="s">
        <v>509</v>
      </c>
      <c r="B227" s="504"/>
      <c r="C227" s="504"/>
      <c r="D227" s="504"/>
      <c r="E227" s="504"/>
      <c r="F227" s="504"/>
      <c r="G227" s="62">
        <v>48</v>
      </c>
      <c r="H227" s="149">
        <f t="shared" si="14"/>
        <v>38.4</v>
      </c>
      <c r="I227" s="261"/>
      <c r="J227" s="261"/>
      <c r="K227" s="261"/>
      <c r="L227" s="261"/>
      <c r="M227" s="261"/>
      <c r="N227" s="261"/>
      <c r="O227" s="261"/>
      <c r="P227" s="261"/>
    </row>
    <row r="228" spans="1:16" ht="30.75" customHeight="1">
      <c r="A228" s="503" t="s">
        <v>510</v>
      </c>
      <c r="B228" s="504"/>
      <c r="C228" s="504"/>
      <c r="D228" s="504"/>
      <c r="E228" s="504"/>
      <c r="F228" s="504"/>
      <c r="G228" s="62">
        <v>200</v>
      </c>
      <c r="H228" s="149">
        <f t="shared" si="14"/>
        <v>160</v>
      </c>
    </row>
    <row r="229" spans="1:16" ht="30.75" customHeight="1">
      <c r="A229" s="503" t="s">
        <v>511</v>
      </c>
      <c r="B229" s="504"/>
      <c r="C229" s="504"/>
      <c r="D229" s="504"/>
      <c r="E229" s="504"/>
      <c r="F229" s="504"/>
      <c r="G229" s="62">
        <v>64</v>
      </c>
      <c r="H229" s="149">
        <f t="shared" si="14"/>
        <v>51.2</v>
      </c>
      <c r="I229" s="261"/>
      <c r="J229" s="261"/>
      <c r="K229" s="261"/>
      <c r="L229" s="261"/>
      <c r="M229" s="261"/>
      <c r="N229" s="261"/>
      <c r="O229" s="261"/>
      <c r="P229" s="261"/>
    </row>
    <row r="230" spans="1:16" ht="30.75" customHeight="1">
      <c r="A230" s="503" t="s">
        <v>512</v>
      </c>
      <c r="B230" s="504"/>
      <c r="C230" s="504"/>
      <c r="D230" s="504"/>
      <c r="E230" s="504"/>
      <c r="F230" s="504"/>
      <c r="G230" s="62">
        <v>240</v>
      </c>
      <c r="H230" s="149">
        <f t="shared" si="14"/>
        <v>192</v>
      </c>
      <c r="I230" s="261"/>
      <c r="J230" s="261"/>
      <c r="K230" s="261"/>
      <c r="L230" s="261"/>
      <c r="M230" s="261"/>
      <c r="N230" s="261"/>
      <c r="O230" s="261"/>
      <c r="P230" s="261"/>
    </row>
    <row r="231" spans="1:16" ht="30.75" customHeight="1">
      <c r="A231" s="503" t="s">
        <v>513</v>
      </c>
      <c r="B231" s="504"/>
      <c r="C231" s="504"/>
      <c r="D231" s="504"/>
      <c r="E231" s="504"/>
      <c r="F231" s="504"/>
      <c r="G231" s="62">
        <v>37</v>
      </c>
      <c r="H231" s="149">
        <f t="shared" si="14"/>
        <v>29.6</v>
      </c>
    </row>
    <row r="232" spans="1:16" ht="30.75" customHeight="1">
      <c r="A232" s="503" t="s">
        <v>514</v>
      </c>
      <c r="B232" s="504"/>
      <c r="C232" s="504"/>
      <c r="D232" s="504"/>
      <c r="E232" s="504"/>
      <c r="F232" s="504"/>
      <c r="G232" s="62">
        <v>85</v>
      </c>
      <c r="H232" s="149">
        <f t="shared" si="14"/>
        <v>68</v>
      </c>
    </row>
    <row r="233" spans="1:16" ht="30.75" customHeight="1">
      <c r="A233" s="503" t="s">
        <v>515</v>
      </c>
      <c r="B233" s="504"/>
      <c r="C233" s="504"/>
      <c r="D233" s="504"/>
      <c r="E233" s="504"/>
      <c r="F233" s="504"/>
      <c r="G233" s="62">
        <v>145</v>
      </c>
      <c r="H233" s="149">
        <f t="shared" si="14"/>
        <v>116</v>
      </c>
    </row>
    <row r="234" spans="1:16">
      <c r="A234" s="503" t="s">
        <v>516</v>
      </c>
      <c r="B234" s="504"/>
      <c r="C234" s="504"/>
      <c r="D234" s="504"/>
      <c r="E234" s="504"/>
      <c r="F234" s="504"/>
      <c r="G234" s="62">
        <v>22</v>
      </c>
      <c r="H234" s="149">
        <f t="shared" si="14"/>
        <v>17.600000000000001</v>
      </c>
    </row>
    <row r="235" spans="1:16">
      <c r="A235" s="503" t="s">
        <v>517</v>
      </c>
      <c r="B235" s="504"/>
      <c r="C235" s="504"/>
      <c r="D235" s="504"/>
      <c r="E235" s="504"/>
      <c r="F235" s="504"/>
      <c r="G235" s="62">
        <v>44</v>
      </c>
      <c r="H235" s="149">
        <f t="shared" si="14"/>
        <v>35.200000000000003</v>
      </c>
    </row>
    <row r="236" spans="1:16">
      <c r="A236" s="503" t="s">
        <v>518</v>
      </c>
      <c r="B236" s="504"/>
      <c r="C236" s="504"/>
      <c r="D236" s="504"/>
      <c r="E236" s="504"/>
      <c r="F236" s="504"/>
      <c r="G236" s="62">
        <v>68</v>
      </c>
      <c r="H236" s="149">
        <f t="shared" si="14"/>
        <v>54.4</v>
      </c>
    </row>
    <row r="237" spans="1:16">
      <c r="A237" s="503" t="s">
        <v>519</v>
      </c>
      <c r="B237" s="504"/>
      <c r="C237" s="504"/>
      <c r="D237" s="504"/>
      <c r="E237" s="504"/>
      <c r="F237" s="504"/>
      <c r="G237" s="62">
        <v>20</v>
      </c>
      <c r="H237" s="149">
        <f t="shared" si="14"/>
        <v>16</v>
      </c>
    </row>
    <row r="238" spans="1:16">
      <c r="A238" s="503" t="s">
        <v>520</v>
      </c>
      <c r="B238" s="504"/>
      <c r="C238" s="504"/>
      <c r="D238" s="504"/>
      <c r="E238" s="504"/>
      <c r="F238" s="504"/>
      <c r="G238" s="62">
        <v>42</v>
      </c>
      <c r="H238" s="149">
        <f t="shared" si="14"/>
        <v>33.6</v>
      </c>
    </row>
    <row r="239" spans="1:16">
      <c r="A239" s="503" t="s">
        <v>521</v>
      </c>
      <c r="B239" s="504"/>
      <c r="C239" s="504"/>
      <c r="D239" s="504"/>
      <c r="E239" s="504"/>
      <c r="F239" s="504"/>
      <c r="G239" s="62">
        <v>70</v>
      </c>
      <c r="H239" s="149">
        <f t="shared" si="14"/>
        <v>56</v>
      </c>
    </row>
    <row r="240" spans="1:16">
      <c r="A240" s="503" t="s">
        <v>522</v>
      </c>
      <c r="B240" s="504"/>
      <c r="C240" s="504"/>
      <c r="D240" s="504"/>
      <c r="E240" s="504"/>
      <c r="F240" s="504"/>
      <c r="G240" s="62">
        <v>16.2</v>
      </c>
      <c r="H240" s="149">
        <f t="shared" si="14"/>
        <v>12.959999999999999</v>
      </c>
    </row>
    <row r="241" spans="1:8">
      <c r="A241" s="503" t="s">
        <v>522</v>
      </c>
      <c r="B241" s="504"/>
      <c r="C241" s="504"/>
      <c r="D241" s="504"/>
      <c r="E241" s="504"/>
      <c r="F241" s="504"/>
      <c r="G241" s="62">
        <v>37.4</v>
      </c>
      <c r="H241" s="149">
        <f t="shared" si="14"/>
        <v>29.919999999999998</v>
      </c>
    </row>
    <row r="242" spans="1:8">
      <c r="A242" s="503" t="s">
        <v>522</v>
      </c>
      <c r="B242" s="504"/>
      <c r="C242" s="504"/>
      <c r="D242" s="504"/>
      <c r="E242" s="504"/>
      <c r="F242" s="504"/>
      <c r="G242" s="62">
        <v>63.1</v>
      </c>
      <c r="H242" s="149">
        <f t="shared" si="14"/>
        <v>50.480000000000004</v>
      </c>
    </row>
    <row r="243" spans="1:8" ht="30.75" customHeight="1">
      <c r="A243" s="503" t="s">
        <v>523</v>
      </c>
      <c r="B243" s="504"/>
      <c r="C243" s="504"/>
      <c r="D243" s="504"/>
      <c r="E243" s="504"/>
      <c r="F243" s="504"/>
      <c r="G243" s="62">
        <v>19</v>
      </c>
      <c r="H243" s="149">
        <f t="shared" si="14"/>
        <v>15.2</v>
      </c>
    </row>
    <row r="244" spans="1:8" ht="30.75" customHeight="1">
      <c r="A244" s="503" t="s">
        <v>525</v>
      </c>
      <c r="B244" s="504"/>
      <c r="C244" s="504"/>
      <c r="D244" s="504"/>
      <c r="E244" s="504"/>
      <c r="F244" s="504"/>
      <c r="G244" s="62">
        <v>35</v>
      </c>
      <c r="H244" s="149">
        <f t="shared" si="14"/>
        <v>28</v>
      </c>
    </row>
    <row r="245" spans="1:8" ht="30.75" customHeight="1" thickBot="1">
      <c r="A245" s="505" t="s">
        <v>524</v>
      </c>
      <c r="B245" s="506"/>
      <c r="C245" s="506"/>
      <c r="D245" s="506"/>
      <c r="E245" s="506"/>
      <c r="F245" s="506"/>
      <c r="G245" s="79">
        <v>58</v>
      </c>
      <c r="H245" s="149">
        <f t="shared" si="14"/>
        <v>46.4</v>
      </c>
    </row>
    <row r="246" spans="1:8" ht="27" customHeight="1" thickBot="1">
      <c r="A246" s="600" t="s">
        <v>527</v>
      </c>
      <c r="B246" s="601"/>
      <c r="C246" s="601"/>
      <c r="D246" s="601"/>
      <c r="E246" s="601"/>
      <c r="F246" s="601"/>
      <c r="G246" s="601"/>
      <c r="H246" s="602"/>
    </row>
    <row r="247" spans="1:8">
      <c r="A247" s="516" t="s">
        <v>526</v>
      </c>
      <c r="B247" s="517"/>
      <c r="C247" s="517"/>
      <c r="D247" s="517"/>
      <c r="E247" s="517"/>
      <c r="F247" s="517"/>
      <c r="G247" s="78">
        <v>59</v>
      </c>
      <c r="H247" s="149">
        <f t="shared" si="14"/>
        <v>47.2</v>
      </c>
    </row>
    <row r="248" spans="1:8">
      <c r="A248" s="503" t="s">
        <v>528</v>
      </c>
      <c r="B248" s="504"/>
      <c r="C248" s="504"/>
      <c r="D248" s="504"/>
      <c r="E248" s="504"/>
      <c r="F248" s="504"/>
      <c r="G248" s="62">
        <v>35</v>
      </c>
      <c r="H248" s="149">
        <f t="shared" si="14"/>
        <v>28</v>
      </c>
    </row>
    <row r="249" spans="1:8">
      <c r="A249" s="503" t="s">
        <v>529</v>
      </c>
      <c r="B249" s="504"/>
      <c r="C249" s="504"/>
      <c r="D249" s="504"/>
      <c r="E249" s="504"/>
      <c r="F249" s="504"/>
      <c r="G249" s="62">
        <v>35</v>
      </c>
      <c r="H249" s="149">
        <f t="shared" si="14"/>
        <v>28</v>
      </c>
    </row>
    <row r="250" spans="1:8">
      <c r="A250" s="503" t="s">
        <v>530</v>
      </c>
      <c r="B250" s="504"/>
      <c r="C250" s="504"/>
      <c r="D250" s="504"/>
      <c r="E250" s="504"/>
      <c r="F250" s="504"/>
      <c r="G250" s="62">
        <v>25</v>
      </c>
      <c r="H250" s="149">
        <f t="shared" si="14"/>
        <v>20</v>
      </c>
    </row>
    <row r="251" spans="1:8">
      <c r="A251" s="503" t="s">
        <v>531</v>
      </c>
      <c r="B251" s="504"/>
      <c r="C251" s="504"/>
      <c r="D251" s="504"/>
      <c r="E251" s="504"/>
      <c r="F251" s="504"/>
      <c r="G251" s="62">
        <v>15</v>
      </c>
      <c r="H251" s="149">
        <f t="shared" si="14"/>
        <v>12</v>
      </c>
    </row>
    <row r="252" spans="1:8">
      <c r="A252" s="503" t="s">
        <v>532</v>
      </c>
      <c r="B252" s="504"/>
      <c r="C252" s="504"/>
      <c r="D252" s="504"/>
      <c r="E252" s="504"/>
      <c r="F252" s="504"/>
      <c r="G252" s="62">
        <v>59</v>
      </c>
      <c r="H252" s="149">
        <f t="shared" si="14"/>
        <v>47.2</v>
      </c>
    </row>
    <row r="253" spans="1:8">
      <c r="A253" s="503" t="s">
        <v>533</v>
      </c>
      <c r="B253" s="504"/>
      <c r="C253" s="504"/>
      <c r="D253" s="504"/>
      <c r="E253" s="504"/>
      <c r="F253" s="504"/>
      <c r="G253" s="62">
        <v>45</v>
      </c>
      <c r="H253" s="149">
        <f t="shared" si="14"/>
        <v>36</v>
      </c>
    </row>
    <row r="254" spans="1:8">
      <c r="A254" s="503" t="s">
        <v>534</v>
      </c>
      <c r="B254" s="504"/>
      <c r="C254" s="504"/>
      <c r="D254" s="504"/>
      <c r="E254" s="504"/>
      <c r="F254" s="504"/>
      <c r="G254" s="62">
        <v>16.899999999999999</v>
      </c>
      <c r="H254" s="149">
        <f t="shared" si="14"/>
        <v>13.52</v>
      </c>
    </row>
    <row r="255" spans="1:8">
      <c r="A255" s="503" t="s">
        <v>535</v>
      </c>
      <c r="B255" s="504"/>
      <c r="C255" s="504"/>
      <c r="D255" s="504"/>
      <c r="E255" s="504"/>
      <c r="F255" s="504"/>
      <c r="G255" s="62">
        <v>16.899999999999999</v>
      </c>
      <c r="H255" s="149">
        <f t="shared" si="14"/>
        <v>13.52</v>
      </c>
    </row>
    <row r="256" spans="1:8">
      <c r="A256" s="503" t="s">
        <v>536</v>
      </c>
      <c r="B256" s="504"/>
      <c r="C256" s="504"/>
      <c r="D256" s="504"/>
      <c r="E256" s="504"/>
      <c r="F256" s="504"/>
      <c r="G256" s="62">
        <v>16.899999999999999</v>
      </c>
      <c r="H256" s="149">
        <f t="shared" si="14"/>
        <v>13.52</v>
      </c>
    </row>
    <row r="257" spans="1:15">
      <c r="A257" s="503" t="s">
        <v>537</v>
      </c>
      <c r="B257" s="504"/>
      <c r="C257" s="504"/>
      <c r="D257" s="504"/>
      <c r="E257" s="504"/>
      <c r="F257" s="504"/>
      <c r="G257" s="62">
        <v>22</v>
      </c>
      <c r="H257" s="149">
        <f t="shared" si="14"/>
        <v>17.600000000000001</v>
      </c>
    </row>
    <row r="258" spans="1:15">
      <c r="A258" s="503" t="s">
        <v>538</v>
      </c>
      <c r="B258" s="504"/>
      <c r="C258" s="504"/>
      <c r="D258" s="504"/>
      <c r="E258" s="504"/>
      <c r="F258" s="504"/>
      <c r="G258" s="62">
        <v>16.899999999999999</v>
      </c>
      <c r="H258" s="149">
        <f t="shared" si="14"/>
        <v>13.52</v>
      </c>
    </row>
    <row r="259" spans="1:15">
      <c r="A259" s="503" t="s">
        <v>539</v>
      </c>
      <c r="B259" s="504"/>
      <c r="C259" s="504"/>
      <c r="D259" s="504"/>
      <c r="E259" s="504"/>
      <c r="F259" s="504"/>
      <c r="G259" s="62">
        <v>16.899999999999999</v>
      </c>
      <c r="H259" s="149">
        <f t="shared" si="14"/>
        <v>13.52</v>
      </c>
    </row>
    <row r="260" spans="1:15">
      <c r="A260" s="503" t="s">
        <v>540</v>
      </c>
      <c r="B260" s="504"/>
      <c r="C260" s="504"/>
      <c r="D260" s="504"/>
      <c r="E260" s="504"/>
      <c r="F260" s="504"/>
      <c r="G260" s="62">
        <v>16.899999999999999</v>
      </c>
      <c r="H260" s="149">
        <f t="shared" si="14"/>
        <v>13.52</v>
      </c>
      <c r="I260" s="281"/>
      <c r="J260" s="281"/>
      <c r="K260" s="281"/>
      <c r="L260" s="281"/>
      <c r="M260" s="281"/>
      <c r="N260" s="281"/>
      <c r="O260" s="281"/>
    </row>
    <row r="261" spans="1:15">
      <c r="A261" s="503" t="s">
        <v>541</v>
      </c>
      <c r="B261" s="504"/>
      <c r="C261" s="504"/>
      <c r="D261" s="504"/>
      <c r="E261" s="504"/>
      <c r="F261" s="504"/>
      <c r="G261" s="62">
        <v>49</v>
      </c>
      <c r="H261" s="149">
        <f t="shared" si="14"/>
        <v>39.200000000000003</v>
      </c>
    </row>
    <row r="262" spans="1:15">
      <c r="A262" s="503" t="s">
        <v>542</v>
      </c>
      <c r="B262" s="504"/>
      <c r="C262" s="504"/>
      <c r="D262" s="504"/>
      <c r="E262" s="504"/>
      <c r="F262" s="504"/>
      <c r="G262" s="62">
        <v>17</v>
      </c>
      <c r="H262" s="149">
        <f t="shared" si="14"/>
        <v>13.6</v>
      </c>
    </row>
    <row r="263" spans="1:15">
      <c r="A263" s="503" t="s">
        <v>543</v>
      </c>
      <c r="B263" s="504"/>
      <c r="C263" s="504"/>
      <c r="D263" s="504"/>
      <c r="E263" s="504"/>
      <c r="F263" s="504"/>
      <c r="G263" s="62">
        <v>28</v>
      </c>
      <c r="H263" s="149">
        <f t="shared" si="14"/>
        <v>22.4</v>
      </c>
    </row>
    <row r="264" spans="1:15">
      <c r="A264" s="503" t="s">
        <v>544</v>
      </c>
      <c r="B264" s="504"/>
      <c r="C264" s="504"/>
      <c r="D264" s="504"/>
      <c r="E264" s="504"/>
      <c r="F264" s="504"/>
      <c r="G264" s="62">
        <v>18</v>
      </c>
      <c r="H264" s="149">
        <f t="shared" si="14"/>
        <v>14.4</v>
      </c>
    </row>
    <row r="265" spans="1:15">
      <c r="A265" s="503" t="s">
        <v>545</v>
      </c>
      <c r="B265" s="504"/>
      <c r="C265" s="504"/>
      <c r="D265" s="504"/>
      <c r="E265" s="504"/>
      <c r="F265" s="504"/>
      <c r="G265" s="62">
        <v>28</v>
      </c>
      <c r="H265" s="149">
        <f t="shared" si="14"/>
        <v>22.4</v>
      </c>
    </row>
    <row r="266" spans="1:15">
      <c r="A266" s="503" t="s">
        <v>546</v>
      </c>
      <c r="B266" s="504"/>
      <c r="C266" s="504"/>
      <c r="D266" s="504"/>
      <c r="E266" s="504"/>
      <c r="F266" s="504"/>
      <c r="G266" s="62">
        <v>30</v>
      </c>
      <c r="H266" s="149">
        <f t="shared" si="14"/>
        <v>24</v>
      </c>
    </row>
    <row r="267" spans="1:15">
      <c r="A267" s="503" t="s">
        <v>547</v>
      </c>
      <c r="B267" s="504"/>
      <c r="C267" s="504"/>
      <c r="D267" s="504"/>
      <c r="E267" s="504"/>
      <c r="F267" s="504"/>
      <c r="G267" s="62">
        <v>19</v>
      </c>
      <c r="H267" s="149">
        <f t="shared" si="14"/>
        <v>15.2</v>
      </c>
    </row>
    <row r="268" spans="1:15">
      <c r="A268" s="503" t="s">
        <v>548</v>
      </c>
      <c r="B268" s="504"/>
      <c r="C268" s="504"/>
      <c r="D268" s="504"/>
      <c r="E268" s="504"/>
      <c r="F268" s="504"/>
      <c r="G268" s="62">
        <v>28</v>
      </c>
      <c r="H268" s="149">
        <f t="shared" si="14"/>
        <v>22.4</v>
      </c>
    </row>
    <row r="269" spans="1:15">
      <c r="A269" s="503" t="s">
        <v>549</v>
      </c>
      <c r="B269" s="504"/>
      <c r="C269" s="504"/>
      <c r="D269" s="504"/>
      <c r="E269" s="504"/>
      <c r="F269" s="504"/>
      <c r="G269" s="62">
        <v>28</v>
      </c>
      <c r="H269" s="149">
        <f t="shared" si="14"/>
        <v>22.4</v>
      </c>
    </row>
    <row r="270" spans="1:15">
      <c r="A270" s="503" t="s">
        <v>550</v>
      </c>
      <c r="B270" s="504"/>
      <c r="C270" s="504"/>
      <c r="D270" s="504"/>
      <c r="E270" s="504"/>
      <c r="F270" s="504"/>
      <c r="G270" s="62">
        <v>19</v>
      </c>
      <c r="H270" s="149">
        <f t="shared" si="14"/>
        <v>15.2</v>
      </c>
    </row>
    <row r="271" spans="1:15">
      <c r="A271" s="503" t="s">
        <v>551</v>
      </c>
      <c r="B271" s="504"/>
      <c r="C271" s="504"/>
      <c r="D271" s="504"/>
      <c r="E271" s="504"/>
      <c r="F271" s="504"/>
      <c r="G271" s="62">
        <v>16</v>
      </c>
      <c r="H271" s="149">
        <f t="shared" si="14"/>
        <v>12.8</v>
      </c>
    </row>
    <row r="272" spans="1:15">
      <c r="A272" s="503" t="s">
        <v>552</v>
      </c>
      <c r="B272" s="504"/>
      <c r="C272" s="504"/>
      <c r="D272" s="504"/>
      <c r="E272" s="504"/>
      <c r="F272" s="504"/>
      <c r="G272" s="62">
        <v>80</v>
      </c>
      <c r="H272" s="149">
        <f t="shared" si="14"/>
        <v>64</v>
      </c>
    </row>
    <row r="273" spans="1:17">
      <c r="A273" s="503" t="s">
        <v>553</v>
      </c>
      <c r="B273" s="504"/>
      <c r="C273" s="504"/>
      <c r="D273" s="504"/>
      <c r="E273" s="504"/>
      <c r="F273" s="504"/>
      <c r="G273" s="62">
        <v>28</v>
      </c>
      <c r="H273" s="149">
        <f t="shared" si="14"/>
        <v>22.4</v>
      </c>
      <c r="I273" s="261"/>
      <c r="J273" s="261"/>
      <c r="K273" s="261"/>
      <c r="L273" s="261"/>
      <c r="M273" s="261"/>
      <c r="N273" s="261"/>
      <c r="O273" s="261"/>
    </row>
    <row r="274" spans="1:17">
      <c r="A274" s="503" t="s">
        <v>554</v>
      </c>
      <c r="B274" s="504"/>
      <c r="C274" s="504"/>
      <c r="D274" s="504"/>
      <c r="E274" s="504"/>
      <c r="F274" s="504"/>
      <c r="G274" s="62">
        <v>42</v>
      </c>
      <c r="H274" s="149">
        <f t="shared" si="14"/>
        <v>33.6</v>
      </c>
      <c r="I274" s="261"/>
      <c r="J274" s="261"/>
      <c r="K274" s="261"/>
      <c r="L274" s="261"/>
      <c r="M274" s="261"/>
      <c r="N274" s="261"/>
      <c r="O274" s="261"/>
    </row>
    <row r="275" spans="1:17">
      <c r="A275" s="503" t="s">
        <v>555</v>
      </c>
      <c r="B275" s="504"/>
      <c r="C275" s="504"/>
      <c r="D275" s="504"/>
      <c r="E275" s="504"/>
      <c r="F275" s="504"/>
      <c r="G275" s="62">
        <v>16</v>
      </c>
      <c r="H275" s="149">
        <f t="shared" si="14"/>
        <v>12.8</v>
      </c>
    </row>
    <row r="276" spans="1:17">
      <c r="A276" s="503" t="s">
        <v>583</v>
      </c>
      <c r="B276" s="504"/>
      <c r="C276" s="504"/>
      <c r="D276" s="504"/>
      <c r="E276" s="504"/>
      <c r="F276" s="504"/>
      <c r="G276" s="62">
        <v>18</v>
      </c>
      <c r="H276" s="149">
        <f t="shared" si="14"/>
        <v>14.4</v>
      </c>
      <c r="I276" s="261"/>
      <c r="J276" s="261"/>
      <c r="K276" s="261"/>
      <c r="L276" s="261"/>
      <c r="M276" s="261"/>
      <c r="N276" s="261"/>
      <c r="O276" s="261"/>
    </row>
    <row r="277" spans="1:17">
      <c r="A277" s="503" t="s">
        <v>556</v>
      </c>
      <c r="B277" s="504"/>
      <c r="C277" s="504"/>
      <c r="D277" s="504"/>
      <c r="E277" s="504"/>
      <c r="F277" s="504"/>
      <c r="G277" s="62">
        <v>69</v>
      </c>
      <c r="H277" s="149">
        <f t="shared" si="14"/>
        <v>55.2</v>
      </c>
    </row>
    <row r="278" spans="1:17" ht="15.75" customHeight="1">
      <c r="A278" s="503" t="s">
        <v>558</v>
      </c>
      <c r="B278" s="504"/>
      <c r="C278" s="504"/>
      <c r="D278" s="504"/>
      <c r="E278" s="504"/>
      <c r="F278" s="504"/>
      <c r="G278" s="62">
        <v>33</v>
      </c>
      <c r="H278" s="149">
        <f t="shared" si="14"/>
        <v>26.4</v>
      </c>
      <c r="I278" s="261"/>
      <c r="J278" s="261"/>
      <c r="K278" s="261"/>
      <c r="L278" s="261"/>
      <c r="M278" s="261"/>
      <c r="N278" s="261"/>
      <c r="O278" s="261"/>
      <c r="P278" s="261"/>
      <c r="Q278" s="261"/>
    </row>
    <row r="279" spans="1:17">
      <c r="A279" s="503" t="s">
        <v>557</v>
      </c>
      <c r="B279" s="504"/>
      <c r="C279" s="504"/>
      <c r="D279" s="504"/>
      <c r="E279" s="504"/>
      <c r="F279" s="504"/>
      <c r="G279" s="62">
        <v>18</v>
      </c>
      <c r="H279" s="149">
        <f t="shared" ref="H279:H305" si="15">G279-(G279*20%)</f>
        <v>14.4</v>
      </c>
      <c r="I279" s="261"/>
      <c r="J279" s="261"/>
      <c r="K279" s="261"/>
      <c r="L279" s="261"/>
      <c r="M279" s="261"/>
      <c r="N279" s="261"/>
      <c r="O279" s="261"/>
      <c r="P279" s="261"/>
    </row>
    <row r="280" spans="1:17">
      <c r="A280" s="503" t="s">
        <v>559</v>
      </c>
      <c r="B280" s="504"/>
      <c r="C280" s="504"/>
      <c r="D280" s="504"/>
      <c r="E280" s="504"/>
      <c r="F280" s="504"/>
      <c r="G280" s="62">
        <v>59</v>
      </c>
      <c r="H280" s="149">
        <f t="shared" si="15"/>
        <v>47.2</v>
      </c>
      <c r="I280" s="261"/>
      <c r="J280" s="261"/>
      <c r="K280" s="261"/>
      <c r="L280" s="261"/>
      <c r="M280" s="261"/>
      <c r="N280" s="261"/>
      <c r="O280" s="261"/>
      <c r="P280" s="261"/>
    </row>
    <row r="281" spans="1:17" ht="15.75" customHeight="1">
      <c r="A281" s="503" t="s">
        <v>560</v>
      </c>
      <c r="B281" s="504"/>
      <c r="C281" s="504"/>
      <c r="D281" s="504"/>
      <c r="E281" s="504"/>
      <c r="F281" s="504"/>
      <c r="G281" s="62">
        <v>42</v>
      </c>
      <c r="H281" s="149">
        <f t="shared" si="15"/>
        <v>33.6</v>
      </c>
      <c r="I281" s="261"/>
      <c r="J281" s="261"/>
      <c r="K281" s="261"/>
      <c r="L281" s="261"/>
      <c r="M281" s="261"/>
      <c r="N281" s="261"/>
      <c r="O281" s="261"/>
      <c r="P281" s="261"/>
    </row>
    <row r="282" spans="1:17">
      <c r="A282" s="503" t="s">
        <v>584</v>
      </c>
      <c r="B282" s="504"/>
      <c r="C282" s="504"/>
      <c r="D282" s="504"/>
      <c r="E282" s="504"/>
      <c r="F282" s="504"/>
      <c r="G282" s="62">
        <v>18</v>
      </c>
      <c r="H282" s="149">
        <f t="shared" si="15"/>
        <v>14.4</v>
      </c>
      <c r="I282" s="261"/>
      <c r="J282" s="261"/>
      <c r="K282" s="261"/>
      <c r="L282" s="261"/>
      <c r="M282" s="261"/>
      <c r="N282" s="261"/>
      <c r="O282" s="261"/>
    </row>
    <row r="283" spans="1:17">
      <c r="A283" s="503" t="s">
        <v>585</v>
      </c>
      <c r="B283" s="504"/>
      <c r="C283" s="504"/>
      <c r="D283" s="504"/>
      <c r="E283" s="504"/>
      <c r="F283" s="504"/>
      <c r="G283" s="62">
        <v>18</v>
      </c>
      <c r="H283" s="149">
        <f t="shared" si="15"/>
        <v>14.4</v>
      </c>
      <c r="I283" s="261"/>
      <c r="J283" s="261"/>
      <c r="K283" s="261"/>
      <c r="L283" s="261"/>
      <c r="M283" s="261"/>
      <c r="N283" s="261"/>
      <c r="O283" s="261"/>
    </row>
    <row r="284" spans="1:17">
      <c r="A284" s="503" t="s">
        <v>561</v>
      </c>
      <c r="B284" s="504"/>
      <c r="C284" s="504"/>
      <c r="D284" s="504"/>
      <c r="E284" s="504"/>
      <c r="F284" s="504"/>
      <c r="G284" s="62">
        <v>35</v>
      </c>
      <c r="H284" s="149">
        <f t="shared" si="15"/>
        <v>28</v>
      </c>
      <c r="I284" s="261"/>
      <c r="J284" s="261"/>
      <c r="K284" s="261"/>
      <c r="L284" s="261"/>
      <c r="M284" s="261"/>
      <c r="N284" s="261"/>
      <c r="O284" s="261"/>
      <c r="P284" s="261"/>
    </row>
    <row r="285" spans="1:17">
      <c r="A285" s="503" t="s">
        <v>562</v>
      </c>
      <c r="B285" s="504"/>
      <c r="C285" s="504"/>
      <c r="D285" s="504"/>
      <c r="E285" s="504"/>
      <c r="F285" s="504"/>
      <c r="G285" s="62">
        <v>18</v>
      </c>
      <c r="H285" s="149">
        <f t="shared" si="15"/>
        <v>14.4</v>
      </c>
    </row>
    <row r="286" spans="1:17">
      <c r="A286" s="503" t="s">
        <v>563</v>
      </c>
      <c r="B286" s="504"/>
      <c r="C286" s="504"/>
      <c r="D286" s="504"/>
      <c r="E286" s="504"/>
      <c r="F286" s="504"/>
      <c r="G286" s="62">
        <v>80</v>
      </c>
      <c r="H286" s="149">
        <f t="shared" si="15"/>
        <v>64</v>
      </c>
      <c r="I286" s="261"/>
      <c r="J286" s="261"/>
      <c r="K286" s="261"/>
      <c r="L286" s="261"/>
      <c r="M286" s="261"/>
      <c r="N286" s="261"/>
      <c r="O286" s="261"/>
      <c r="P286" s="261"/>
    </row>
    <row r="287" spans="1:17">
      <c r="A287" s="503" t="s">
        <v>564</v>
      </c>
      <c r="B287" s="504"/>
      <c r="C287" s="504"/>
      <c r="D287" s="504"/>
      <c r="E287" s="504"/>
      <c r="F287" s="504"/>
      <c r="G287" s="62">
        <v>18</v>
      </c>
      <c r="H287" s="149">
        <f t="shared" si="15"/>
        <v>14.4</v>
      </c>
    </row>
    <row r="288" spans="1:17">
      <c r="A288" s="503" t="s">
        <v>565</v>
      </c>
      <c r="B288" s="504"/>
      <c r="C288" s="504"/>
      <c r="D288" s="504"/>
      <c r="E288" s="504"/>
      <c r="F288" s="504"/>
      <c r="G288" s="62">
        <v>35</v>
      </c>
      <c r="H288" s="149">
        <f t="shared" si="15"/>
        <v>28</v>
      </c>
    </row>
    <row r="289" spans="1:8">
      <c r="A289" s="503" t="s">
        <v>566</v>
      </c>
      <c r="B289" s="504"/>
      <c r="C289" s="504"/>
      <c r="D289" s="504"/>
      <c r="E289" s="504"/>
      <c r="F289" s="504"/>
      <c r="G289" s="62">
        <v>18</v>
      </c>
      <c r="H289" s="149">
        <f t="shared" si="15"/>
        <v>14.4</v>
      </c>
    </row>
    <row r="290" spans="1:8">
      <c r="A290" s="503" t="s">
        <v>567</v>
      </c>
      <c r="B290" s="504"/>
      <c r="C290" s="504"/>
      <c r="D290" s="504"/>
      <c r="E290" s="504"/>
      <c r="F290" s="504"/>
      <c r="G290" s="62">
        <v>35</v>
      </c>
      <c r="H290" s="149">
        <f t="shared" si="15"/>
        <v>28</v>
      </c>
    </row>
    <row r="291" spans="1:8">
      <c r="A291" s="503" t="s">
        <v>568</v>
      </c>
      <c r="B291" s="504"/>
      <c r="C291" s="504"/>
      <c r="D291" s="504"/>
      <c r="E291" s="504"/>
      <c r="F291" s="504"/>
      <c r="G291" s="62">
        <v>18</v>
      </c>
      <c r="H291" s="149">
        <f t="shared" si="15"/>
        <v>14.4</v>
      </c>
    </row>
    <row r="292" spans="1:8">
      <c r="A292" s="503" t="s">
        <v>569</v>
      </c>
      <c r="B292" s="504"/>
      <c r="C292" s="504"/>
      <c r="D292" s="504"/>
      <c r="E292" s="504"/>
      <c r="F292" s="504"/>
      <c r="G292" s="62">
        <v>35</v>
      </c>
      <c r="H292" s="149">
        <f t="shared" si="15"/>
        <v>28</v>
      </c>
    </row>
    <row r="293" spans="1:8">
      <c r="A293" s="503" t="s">
        <v>570</v>
      </c>
      <c r="B293" s="504"/>
      <c r="C293" s="504"/>
      <c r="D293" s="504"/>
      <c r="E293" s="504"/>
      <c r="F293" s="504"/>
      <c r="G293" s="62">
        <v>16</v>
      </c>
      <c r="H293" s="149">
        <f t="shared" si="15"/>
        <v>12.8</v>
      </c>
    </row>
    <row r="294" spans="1:8">
      <c r="A294" s="503" t="s">
        <v>571</v>
      </c>
      <c r="B294" s="504"/>
      <c r="C294" s="504"/>
      <c r="D294" s="504"/>
      <c r="E294" s="504"/>
      <c r="F294" s="504"/>
      <c r="G294" s="62">
        <v>20</v>
      </c>
      <c r="H294" s="149">
        <f t="shared" si="15"/>
        <v>16</v>
      </c>
    </row>
    <row r="295" spans="1:8">
      <c r="A295" s="503" t="s">
        <v>572</v>
      </c>
      <c r="B295" s="504"/>
      <c r="C295" s="504"/>
      <c r="D295" s="504"/>
      <c r="E295" s="504"/>
      <c r="F295" s="504"/>
      <c r="G295" s="62">
        <v>25</v>
      </c>
      <c r="H295" s="149">
        <f t="shared" si="15"/>
        <v>20</v>
      </c>
    </row>
    <row r="296" spans="1:8">
      <c r="A296" s="503" t="s">
        <v>573</v>
      </c>
      <c r="B296" s="504"/>
      <c r="C296" s="504"/>
      <c r="D296" s="504"/>
      <c r="E296" s="504"/>
      <c r="F296" s="504"/>
      <c r="G296" s="62">
        <v>28</v>
      </c>
      <c r="H296" s="149">
        <f t="shared" si="15"/>
        <v>22.4</v>
      </c>
    </row>
    <row r="297" spans="1:8">
      <c r="A297" s="503" t="s">
        <v>574</v>
      </c>
      <c r="B297" s="504"/>
      <c r="C297" s="504"/>
      <c r="D297" s="504"/>
      <c r="E297" s="504"/>
      <c r="F297" s="504"/>
      <c r="G297" s="62">
        <v>25</v>
      </c>
      <c r="H297" s="149">
        <f t="shared" si="15"/>
        <v>20</v>
      </c>
    </row>
    <row r="298" spans="1:8">
      <c r="A298" s="503" t="s">
        <v>575</v>
      </c>
      <c r="B298" s="504"/>
      <c r="C298" s="504"/>
      <c r="D298" s="504"/>
      <c r="E298" s="504"/>
      <c r="F298" s="504"/>
      <c r="G298" s="62">
        <v>16</v>
      </c>
      <c r="H298" s="149">
        <f t="shared" si="15"/>
        <v>12.8</v>
      </c>
    </row>
    <row r="299" spans="1:8">
      <c r="A299" s="503" t="s">
        <v>576</v>
      </c>
      <c r="B299" s="504"/>
      <c r="C299" s="504"/>
      <c r="D299" s="504"/>
      <c r="E299" s="504"/>
      <c r="F299" s="504"/>
      <c r="G299" s="62">
        <v>16.5</v>
      </c>
      <c r="H299" s="149">
        <f t="shared" si="15"/>
        <v>13.2</v>
      </c>
    </row>
    <row r="300" spans="1:8">
      <c r="A300" s="503" t="s">
        <v>577</v>
      </c>
      <c r="B300" s="504"/>
      <c r="C300" s="504"/>
      <c r="D300" s="504"/>
      <c r="E300" s="504"/>
      <c r="F300" s="504"/>
      <c r="G300" s="62">
        <v>18</v>
      </c>
      <c r="H300" s="149">
        <f t="shared" si="15"/>
        <v>14.4</v>
      </c>
    </row>
    <row r="301" spans="1:8" ht="30" customHeight="1">
      <c r="A301" s="503" t="s">
        <v>578</v>
      </c>
      <c r="B301" s="504"/>
      <c r="C301" s="504"/>
      <c r="D301" s="504"/>
      <c r="E301" s="504"/>
      <c r="F301" s="504"/>
      <c r="G301" s="62">
        <v>18</v>
      </c>
      <c r="H301" s="149">
        <f t="shared" si="15"/>
        <v>14.4</v>
      </c>
    </row>
    <row r="302" spans="1:8">
      <c r="A302" s="503" t="s">
        <v>579</v>
      </c>
      <c r="B302" s="504"/>
      <c r="C302" s="504"/>
      <c r="D302" s="504"/>
      <c r="E302" s="504"/>
      <c r="F302" s="504"/>
      <c r="G302" s="62">
        <v>69.260000000000005</v>
      </c>
      <c r="H302" s="149">
        <f t="shared" si="15"/>
        <v>55.408000000000001</v>
      </c>
    </row>
    <row r="303" spans="1:8">
      <c r="A303" s="503" t="s">
        <v>580</v>
      </c>
      <c r="B303" s="504"/>
      <c r="C303" s="504"/>
      <c r="D303" s="504"/>
      <c r="E303" s="504"/>
      <c r="F303" s="504"/>
      <c r="G303" s="62">
        <v>69.260000000000005</v>
      </c>
      <c r="H303" s="149">
        <f t="shared" si="15"/>
        <v>55.408000000000001</v>
      </c>
    </row>
    <row r="304" spans="1:8">
      <c r="A304" s="503" t="s">
        <v>581</v>
      </c>
      <c r="B304" s="504"/>
      <c r="C304" s="504"/>
      <c r="D304" s="504"/>
      <c r="E304" s="504"/>
      <c r="F304" s="504"/>
      <c r="G304" s="62">
        <v>60</v>
      </c>
      <c r="H304" s="149">
        <f t="shared" si="15"/>
        <v>48</v>
      </c>
    </row>
    <row r="305" spans="1:23" ht="15.75" thickBot="1">
      <c r="A305" s="505" t="s">
        <v>582</v>
      </c>
      <c r="B305" s="506"/>
      <c r="C305" s="506"/>
      <c r="D305" s="506"/>
      <c r="E305" s="506"/>
      <c r="F305" s="506"/>
      <c r="G305" s="79">
        <v>32</v>
      </c>
      <c r="H305" s="149">
        <f t="shared" si="15"/>
        <v>25.6</v>
      </c>
    </row>
    <row r="306" spans="1:23" ht="26.25" customHeight="1" thickBot="1">
      <c r="A306" s="518" t="s">
        <v>587</v>
      </c>
      <c r="B306" s="519"/>
      <c r="C306" s="519"/>
      <c r="D306" s="519"/>
      <c r="E306" s="519"/>
      <c r="F306" s="519"/>
      <c r="G306" s="519"/>
      <c r="H306" s="520"/>
      <c r="I306" s="77"/>
      <c r="J306" s="77"/>
      <c r="K306" s="77"/>
      <c r="L306" s="77"/>
      <c r="M306" s="77"/>
      <c r="S306" s="58"/>
      <c r="T306" s="58"/>
      <c r="U306" s="58"/>
      <c r="V306" s="55"/>
      <c r="W306" s="55"/>
    </row>
    <row r="307" spans="1:23" ht="30" customHeight="1">
      <c r="A307" s="516" t="s">
        <v>598</v>
      </c>
      <c r="B307" s="517"/>
      <c r="C307" s="517"/>
      <c r="D307" s="517"/>
      <c r="E307" s="517"/>
      <c r="F307" s="517"/>
      <c r="G307" s="78">
        <v>40</v>
      </c>
      <c r="H307" s="149">
        <f t="shared" ref="H307:H339" si="16">G307-(G307*20%)</f>
        <v>32</v>
      </c>
    </row>
    <row r="308" spans="1:23">
      <c r="A308" s="514" t="s">
        <v>599</v>
      </c>
      <c r="B308" s="515"/>
      <c r="C308" s="515"/>
      <c r="D308" s="515"/>
      <c r="E308" s="515"/>
      <c r="F308" s="515"/>
      <c r="G308" s="62">
        <v>40</v>
      </c>
      <c r="H308" s="149">
        <f t="shared" si="16"/>
        <v>32</v>
      </c>
    </row>
    <row r="309" spans="1:23">
      <c r="A309" s="514" t="s">
        <v>600</v>
      </c>
      <c r="B309" s="515"/>
      <c r="C309" s="515"/>
      <c r="D309" s="515"/>
      <c r="E309" s="515"/>
      <c r="F309" s="515"/>
      <c r="G309" s="62">
        <v>35</v>
      </c>
      <c r="H309" s="149">
        <f t="shared" si="16"/>
        <v>28</v>
      </c>
    </row>
    <row r="310" spans="1:23">
      <c r="A310" s="514" t="s">
        <v>601</v>
      </c>
      <c r="B310" s="515"/>
      <c r="C310" s="515"/>
      <c r="D310" s="515"/>
      <c r="E310" s="515"/>
      <c r="F310" s="515"/>
      <c r="G310" s="62">
        <v>35</v>
      </c>
      <c r="H310" s="149">
        <f t="shared" si="16"/>
        <v>28</v>
      </c>
    </row>
    <row r="311" spans="1:23">
      <c r="A311" s="514" t="s">
        <v>602</v>
      </c>
      <c r="B311" s="515"/>
      <c r="C311" s="515"/>
      <c r="D311" s="515"/>
      <c r="E311" s="515"/>
      <c r="F311" s="515"/>
      <c r="G311" s="62">
        <v>70</v>
      </c>
      <c r="H311" s="149">
        <f t="shared" si="16"/>
        <v>56</v>
      </c>
    </row>
    <row r="312" spans="1:23">
      <c r="A312" s="514" t="s">
        <v>603</v>
      </c>
      <c r="B312" s="515"/>
      <c r="C312" s="515"/>
      <c r="D312" s="515"/>
      <c r="E312" s="515"/>
      <c r="F312" s="515"/>
      <c r="G312" s="62">
        <v>40</v>
      </c>
      <c r="H312" s="149">
        <f t="shared" si="16"/>
        <v>32</v>
      </c>
    </row>
    <row r="313" spans="1:23">
      <c r="A313" s="503" t="s">
        <v>604</v>
      </c>
      <c r="B313" s="504"/>
      <c r="C313" s="504"/>
      <c r="D313" s="504"/>
      <c r="E313" s="504"/>
      <c r="F313" s="504"/>
      <c r="G313" s="62">
        <v>70</v>
      </c>
      <c r="H313" s="149">
        <f t="shared" si="16"/>
        <v>56</v>
      </c>
    </row>
    <row r="314" spans="1:23">
      <c r="A314" s="514" t="s">
        <v>605</v>
      </c>
      <c r="B314" s="515"/>
      <c r="C314" s="515"/>
      <c r="D314" s="515"/>
      <c r="E314" s="515"/>
      <c r="F314" s="515"/>
      <c r="G314" s="62">
        <v>35</v>
      </c>
      <c r="H314" s="149">
        <f t="shared" si="16"/>
        <v>28</v>
      </c>
    </row>
    <row r="315" spans="1:23">
      <c r="A315" s="514" t="s">
        <v>606</v>
      </c>
      <c r="B315" s="515"/>
      <c r="C315" s="515"/>
      <c r="D315" s="515"/>
      <c r="E315" s="515"/>
      <c r="F315" s="515"/>
      <c r="G315" s="62">
        <v>35</v>
      </c>
      <c r="H315" s="149">
        <f t="shared" si="16"/>
        <v>28</v>
      </c>
    </row>
    <row r="316" spans="1:23">
      <c r="A316" s="514" t="s">
        <v>607</v>
      </c>
      <c r="B316" s="515"/>
      <c r="C316" s="515"/>
      <c r="D316" s="515"/>
      <c r="E316" s="515"/>
      <c r="F316" s="515"/>
      <c r="G316" s="62">
        <v>20</v>
      </c>
      <c r="H316" s="149">
        <f t="shared" si="16"/>
        <v>16</v>
      </c>
    </row>
    <row r="317" spans="1:23">
      <c r="A317" s="514" t="s">
        <v>608</v>
      </c>
      <c r="B317" s="515"/>
      <c r="C317" s="515"/>
      <c r="D317" s="515"/>
      <c r="E317" s="515"/>
      <c r="F317" s="515"/>
      <c r="G317" s="62">
        <v>85</v>
      </c>
      <c r="H317" s="149">
        <f t="shared" si="16"/>
        <v>68</v>
      </c>
    </row>
    <row r="318" spans="1:23">
      <c r="A318" s="514" t="s">
        <v>609</v>
      </c>
      <c r="B318" s="515"/>
      <c r="C318" s="515"/>
      <c r="D318" s="515"/>
      <c r="E318" s="515"/>
      <c r="F318" s="515"/>
      <c r="G318" s="62">
        <v>40</v>
      </c>
      <c r="H318" s="149">
        <f t="shared" si="16"/>
        <v>32</v>
      </c>
    </row>
    <row r="319" spans="1:23">
      <c r="A319" s="514" t="s">
        <v>610</v>
      </c>
      <c r="B319" s="515"/>
      <c r="C319" s="515"/>
      <c r="D319" s="515"/>
      <c r="E319" s="515"/>
      <c r="F319" s="515"/>
      <c r="G319" s="62">
        <v>40</v>
      </c>
      <c r="H319" s="149">
        <f t="shared" si="16"/>
        <v>32</v>
      </c>
    </row>
    <row r="320" spans="1:23">
      <c r="A320" s="503" t="s">
        <v>611</v>
      </c>
      <c r="B320" s="504"/>
      <c r="C320" s="504"/>
      <c r="D320" s="504"/>
      <c r="E320" s="504"/>
      <c r="F320" s="504"/>
      <c r="G320" s="62">
        <v>130</v>
      </c>
      <c r="H320" s="149">
        <f t="shared" si="16"/>
        <v>104</v>
      </c>
    </row>
    <row r="321" spans="1:16">
      <c r="A321" s="503" t="s">
        <v>612</v>
      </c>
      <c r="B321" s="504"/>
      <c r="C321" s="504"/>
      <c r="D321" s="504"/>
      <c r="E321" s="504"/>
      <c r="F321" s="504"/>
      <c r="G321" s="62">
        <v>8</v>
      </c>
      <c r="H321" s="149">
        <f t="shared" si="16"/>
        <v>6.4</v>
      </c>
    </row>
    <row r="322" spans="1:16">
      <c r="A322" s="503" t="s">
        <v>618</v>
      </c>
      <c r="B322" s="504"/>
      <c r="C322" s="504"/>
      <c r="D322" s="504"/>
      <c r="E322" s="504"/>
      <c r="F322" s="504"/>
      <c r="G322" s="62">
        <v>175</v>
      </c>
      <c r="H322" s="149">
        <f t="shared" si="16"/>
        <v>140</v>
      </c>
    </row>
    <row r="323" spans="1:16">
      <c r="A323" s="503" t="s">
        <v>619</v>
      </c>
      <c r="B323" s="504"/>
      <c r="C323" s="504"/>
      <c r="D323" s="504"/>
      <c r="E323" s="504"/>
      <c r="F323" s="504"/>
      <c r="G323" s="62">
        <v>70</v>
      </c>
      <c r="H323" s="149">
        <f t="shared" si="16"/>
        <v>56</v>
      </c>
    </row>
    <row r="324" spans="1:16">
      <c r="A324" s="503" t="s">
        <v>620</v>
      </c>
      <c r="B324" s="504"/>
      <c r="C324" s="504"/>
      <c r="D324" s="504"/>
      <c r="E324" s="504"/>
      <c r="F324" s="504"/>
      <c r="G324" s="62">
        <v>89</v>
      </c>
      <c r="H324" s="149">
        <f t="shared" si="16"/>
        <v>71.2</v>
      </c>
    </row>
    <row r="325" spans="1:16">
      <c r="A325" s="503" t="s">
        <v>621</v>
      </c>
      <c r="B325" s="504"/>
      <c r="C325" s="504"/>
      <c r="D325" s="504"/>
      <c r="E325" s="504"/>
      <c r="F325" s="504"/>
      <c r="G325" s="62">
        <v>35</v>
      </c>
      <c r="H325" s="149">
        <f t="shared" si="16"/>
        <v>28</v>
      </c>
      <c r="I325" s="261"/>
      <c r="J325" s="261"/>
      <c r="K325" s="261"/>
      <c r="L325" s="261"/>
      <c r="M325" s="261"/>
      <c r="N325" s="261"/>
      <c r="O325" s="261"/>
      <c r="P325" s="261"/>
    </row>
    <row r="326" spans="1:16">
      <c r="A326" s="503" t="s">
        <v>622</v>
      </c>
      <c r="B326" s="504"/>
      <c r="C326" s="504"/>
      <c r="D326" s="504"/>
      <c r="E326" s="504"/>
      <c r="F326" s="504"/>
      <c r="G326" s="62">
        <v>35</v>
      </c>
      <c r="H326" s="149">
        <f t="shared" si="16"/>
        <v>28</v>
      </c>
    </row>
    <row r="327" spans="1:16">
      <c r="A327" s="503" t="s">
        <v>624</v>
      </c>
      <c r="B327" s="504"/>
      <c r="C327" s="504"/>
      <c r="D327" s="504"/>
      <c r="E327" s="504"/>
      <c r="F327" s="504"/>
      <c r="G327" s="62">
        <v>59</v>
      </c>
      <c r="H327" s="149">
        <f t="shared" si="16"/>
        <v>47.2</v>
      </c>
    </row>
    <row r="328" spans="1:16">
      <c r="A328" s="503" t="s">
        <v>623</v>
      </c>
      <c r="B328" s="504"/>
      <c r="C328" s="504"/>
      <c r="D328" s="504"/>
      <c r="E328" s="504"/>
      <c r="F328" s="504"/>
      <c r="G328" s="62">
        <v>59</v>
      </c>
      <c r="H328" s="149">
        <f t="shared" si="16"/>
        <v>47.2</v>
      </c>
    </row>
    <row r="329" spans="1:16">
      <c r="A329" s="503" t="s">
        <v>625</v>
      </c>
      <c r="B329" s="504"/>
      <c r="C329" s="504"/>
      <c r="D329" s="504"/>
      <c r="E329" s="504"/>
      <c r="F329" s="504"/>
      <c r="G329" s="62">
        <v>65</v>
      </c>
      <c r="H329" s="149">
        <f t="shared" si="16"/>
        <v>52</v>
      </c>
    </row>
    <row r="330" spans="1:16">
      <c r="A330" s="503" t="s">
        <v>626</v>
      </c>
      <c r="B330" s="504"/>
      <c r="C330" s="504"/>
      <c r="D330" s="504"/>
      <c r="E330" s="504"/>
      <c r="F330" s="504"/>
      <c r="G330" s="62">
        <v>150</v>
      </c>
      <c r="H330" s="149">
        <f t="shared" si="16"/>
        <v>120</v>
      </c>
    </row>
    <row r="331" spans="1:16">
      <c r="A331" s="503" t="s">
        <v>627</v>
      </c>
      <c r="B331" s="504"/>
      <c r="C331" s="504"/>
      <c r="D331" s="504"/>
      <c r="E331" s="504"/>
      <c r="F331" s="504"/>
      <c r="G331" s="62">
        <v>48</v>
      </c>
      <c r="H331" s="149">
        <f t="shared" si="16"/>
        <v>38.4</v>
      </c>
    </row>
    <row r="332" spans="1:16">
      <c r="A332" s="503" t="s">
        <v>629</v>
      </c>
      <c r="B332" s="504"/>
      <c r="C332" s="504"/>
      <c r="D332" s="504"/>
      <c r="E332" s="504"/>
      <c r="F332" s="504"/>
      <c r="G332" s="62">
        <v>35</v>
      </c>
      <c r="H332" s="149">
        <f t="shared" si="16"/>
        <v>28</v>
      </c>
    </row>
    <row r="333" spans="1:16">
      <c r="A333" s="503" t="s">
        <v>631</v>
      </c>
      <c r="B333" s="504"/>
      <c r="C333" s="504"/>
      <c r="D333" s="504"/>
      <c r="E333" s="504"/>
      <c r="F333" s="504"/>
      <c r="G333" s="62">
        <v>40</v>
      </c>
      <c r="H333" s="149">
        <f t="shared" si="16"/>
        <v>32</v>
      </c>
    </row>
    <row r="334" spans="1:16">
      <c r="A334" s="503" t="s">
        <v>632</v>
      </c>
      <c r="B334" s="504"/>
      <c r="C334" s="504"/>
      <c r="D334" s="504"/>
      <c r="E334" s="504"/>
      <c r="F334" s="504"/>
      <c r="G334" s="62">
        <v>40</v>
      </c>
      <c r="H334" s="149">
        <f t="shared" si="16"/>
        <v>32</v>
      </c>
    </row>
    <row r="335" spans="1:16">
      <c r="A335" s="503" t="s">
        <v>633</v>
      </c>
      <c r="B335" s="504"/>
      <c r="C335" s="504"/>
      <c r="D335" s="504"/>
      <c r="E335" s="504"/>
      <c r="F335" s="504"/>
      <c r="G335" s="62">
        <v>145</v>
      </c>
      <c r="H335" s="149">
        <f t="shared" si="16"/>
        <v>116</v>
      </c>
    </row>
    <row r="336" spans="1:16">
      <c r="A336" s="503" t="s">
        <v>638</v>
      </c>
      <c r="B336" s="504"/>
      <c r="C336" s="504"/>
      <c r="D336" s="504"/>
      <c r="E336" s="504"/>
      <c r="F336" s="504"/>
      <c r="G336" s="62">
        <v>35</v>
      </c>
      <c r="H336" s="149">
        <f t="shared" si="16"/>
        <v>28</v>
      </c>
    </row>
    <row r="337" spans="1:16">
      <c r="A337" s="503" t="s">
        <v>639</v>
      </c>
      <c r="B337" s="504"/>
      <c r="C337" s="504"/>
      <c r="D337" s="504"/>
      <c r="E337" s="504"/>
      <c r="F337" s="504"/>
      <c r="G337" s="62">
        <v>90</v>
      </c>
      <c r="H337" s="149">
        <f t="shared" si="16"/>
        <v>72</v>
      </c>
      <c r="I337" s="261"/>
      <c r="J337" s="261"/>
      <c r="K337" s="261"/>
      <c r="L337" s="261"/>
      <c r="M337" s="261"/>
      <c r="N337" s="261"/>
      <c r="O337" s="261"/>
      <c r="P337" s="261"/>
    </row>
    <row r="338" spans="1:16">
      <c r="A338" s="503" t="s">
        <v>640</v>
      </c>
      <c r="B338" s="504"/>
      <c r="C338" s="504"/>
      <c r="D338" s="504"/>
      <c r="E338" s="504"/>
      <c r="F338" s="504"/>
      <c r="G338" s="62">
        <v>35</v>
      </c>
      <c r="H338" s="149">
        <f t="shared" si="16"/>
        <v>28</v>
      </c>
    </row>
    <row r="339" spans="1:16" ht="15.75" thickBot="1">
      <c r="A339" s="507" t="s">
        <v>641</v>
      </c>
      <c r="B339" s="508"/>
      <c r="C339" s="508"/>
      <c r="D339" s="508"/>
      <c r="E339" s="508"/>
      <c r="F339" s="508"/>
      <c r="G339" s="79">
        <v>35</v>
      </c>
      <c r="H339" s="149">
        <f t="shared" si="16"/>
        <v>28</v>
      </c>
    </row>
    <row r="340" spans="1:16" ht="24" customHeight="1" thickBot="1">
      <c r="A340" s="511" t="s">
        <v>643</v>
      </c>
      <c r="B340" s="512"/>
      <c r="C340" s="512"/>
      <c r="D340" s="512"/>
      <c r="E340" s="512"/>
      <c r="F340" s="512"/>
      <c r="G340" s="512"/>
      <c r="H340" s="513"/>
    </row>
    <row r="341" spans="1:16">
      <c r="A341" s="509" t="s">
        <v>642</v>
      </c>
      <c r="B341" s="510"/>
      <c r="C341" s="510"/>
      <c r="D341" s="510"/>
      <c r="E341" s="510"/>
      <c r="F341" s="510"/>
      <c r="G341" s="78">
        <v>25</v>
      </c>
      <c r="H341" s="149">
        <f t="shared" ref="H341:H360" si="17">G341-(G341*20%)</f>
        <v>20</v>
      </c>
    </row>
    <row r="342" spans="1:16" ht="32.25" customHeight="1">
      <c r="A342" s="503" t="s">
        <v>644</v>
      </c>
      <c r="B342" s="504"/>
      <c r="C342" s="504"/>
      <c r="D342" s="504"/>
      <c r="E342" s="504"/>
      <c r="F342" s="504"/>
      <c r="G342" s="62">
        <v>36.450000000000003</v>
      </c>
      <c r="H342" s="149">
        <f t="shared" si="17"/>
        <v>29.160000000000004</v>
      </c>
    </row>
    <row r="343" spans="1:16">
      <c r="A343" s="503" t="s">
        <v>645</v>
      </c>
      <c r="B343" s="504"/>
      <c r="C343" s="504"/>
      <c r="D343" s="504"/>
      <c r="E343" s="504"/>
      <c r="F343" s="504"/>
      <c r="G343" s="62">
        <v>12.15</v>
      </c>
      <c r="H343" s="149">
        <f t="shared" si="17"/>
        <v>9.7200000000000006</v>
      </c>
    </row>
    <row r="344" spans="1:16" ht="33.75" customHeight="1">
      <c r="A344" s="503" t="s">
        <v>646</v>
      </c>
      <c r="B344" s="504"/>
      <c r="C344" s="504"/>
      <c r="D344" s="504"/>
      <c r="E344" s="504"/>
      <c r="F344" s="504"/>
      <c r="G344" s="62">
        <v>36.450000000000003</v>
      </c>
      <c r="H344" s="149">
        <f t="shared" si="17"/>
        <v>29.160000000000004</v>
      </c>
    </row>
    <row r="345" spans="1:16">
      <c r="A345" s="503" t="s">
        <v>647</v>
      </c>
      <c r="B345" s="504"/>
      <c r="C345" s="504"/>
      <c r="D345" s="504"/>
      <c r="E345" s="504"/>
      <c r="F345" s="504"/>
      <c r="G345" s="62">
        <v>12.15</v>
      </c>
      <c r="H345" s="149">
        <f t="shared" si="17"/>
        <v>9.7200000000000006</v>
      </c>
    </row>
    <row r="346" spans="1:16">
      <c r="A346" s="503" t="s">
        <v>648</v>
      </c>
      <c r="B346" s="504"/>
      <c r="C346" s="504"/>
      <c r="D346" s="504"/>
      <c r="E346" s="504"/>
      <c r="F346" s="504"/>
      <c r="G346" s="62">
        <v>27</v>
      </c>
      <c r="H346" s="149">
        <f t="shared" si="17"/>
        <v>21.6</v>
      </c>
    </row>
    <row r="347" spans="1:16">
      <c r="A347" s="503" t="s">
        <v>649</v>
      </c>
      <c r="B347" s="504"/>
      <c r="C347" s="504"/>
      <c r="D347" s="504"/>
      <c r="E347" s="504"/>
      <c r="F347" s="504"/>
      <c r="G347" s="62">
        <v>12.99</v>
      </c>
      <c r="H347" s="149">
        <f t="shared" si="17"/>
        <v>10.391999999999999</v>
      </c>
    </row>
    <row r="348" spans="1:16">
      <c r="A348" s="503" t="s">
        <v>650</v>
      </c>
      <c r="B348" s="504"/>
      <c r="C348" s="504"/>
      <c r="D348" s="504"/>
      <c r="E348" s="504"/>
      <c r="F348" s="504"/>
      <c r="G348" s="62">
        <v>45</v>
      </c>
      <c r="H348" s="149">
        <f t="shared" si="17"/>
        <v>36</v>
      </c>
    </row>
    <row r="349" spans="1:16">
      <c r="A349" s="503" t="s">
        <v>651</v>
      </c>
      <c r="B349" s="504"/>
      <c r="C349" s="504"/>
      <c r="D349" s="504"/>
      <c r="E349" s="504"/>
      <c r="F349" s="504"/>
      <c r="G349" s="62">
        <v>19.989999999999998</v>
      </c>
      <c r="H349" s="149">
        <f t="shared" si="17"/>
        <v>15.991999999999999</v>
      </c>
    </row>
    <row r="350" spans="1:16">
      <c r="A350" s="503" t="s">
        <v>652</v>
      </c>
      <c r="B350" s="504"/>
      <c r="C350" s="504"/>
      <c r="D350" s="504"/>
      <c r="E350" s="504"/>
      <c r="F350" s="504"/>
      <c r="G350" s="62">
        <v>45</v>
      </c>
      <c r="H350" s="149">
        <f t="shared" si="17"/>
        <v>36</v>
      </c>
    </row>
    <row r="351" spans="1:16">
      <c r="A351" s="503" t="s">
        <v>653</v>
      </c>
      <c r="B351" s="504"/>
      <c r="C351" s="504"/>
      <c r="D351" s="504"/>
      <c r="E351" s="504"/>
      <c r="F351" s="504"/>
      <c r="G351" s="62">
        <v>19.989999999999998</v>
      </c>
      <c r="H351" s="149">
        <f t="shared" si="17"/>
        <v>15.991999999999999</v>
      </c>
    </row>
    <row r="352" spans="1:16">
      <c r="A352" s="503" t="s">
        <v>654</v>
      </c>
      <c r="B352" s="504"/>
      <c r="C352" s="504"/>
      <c r="D352" s="504"/>
      <c r="E352" s="504"/>
      <c r="F352" s="504"/>
      <c r="G352" s="62">
        <v>19.989999999999998</v>
      </c>
      <c r="H352" s="149">
        <f t="shared" si="17"/>
        <v>15.991999999999999</v>
      </c>
    </row>
    <row r="353" spans="1:8">
      <c r="A353" s="503" t="s">
        <v>655</v>
      </c>
      <c r="B353" s="504"/>
      <c r="C353" s="504"/>
      <c r="D353" s="504"/>
      <c r="E353" s="504"/>
      <c r="F353" s="504"/>
      <c r="G353" s="62">
        <v>37.99</v>
      </c>
      <c r="H353" s="149">
        <f t="shared" si="17"/>
        <v>30.392000000000003</v>
      </c>
    </row>
    <row r="354" spans="1:8">
      <c r="A354" s="503" t="s">
        <v>656</v>
      </c>
      <c r="B354" s="504"/>
      <c r="C354" s="504"/>
      <c r="D354" s="504"/>
      <c r="E354" s="504"/>
      <c r="F354" s="504"/>
      <c r="G354" s="62">
        <v>12.99</v>
      </c>
      <c r="H354" s="149">
        <f t="shared" si="17"/>
        <v>10.391999999999999</v>
      </c>
    </row>
    <row r="355" spans="1:8">
      <c r="A355" s="503" t="s">
        <v>657</v>
      </c>
      <c r="B355" s="504"/>
      <c r="C355" s="504"/>
      <c r="D355" s="504"/>
      <c r="E355" s="504"/>
      <c r="F355" s="504"/>
      <c r="G355" s="62">
        <v>18</v>
      </c>
      <c r="H355" s="149">
        <f t="shared" si="17"/>
        <v>14.4</v>
      </c>
    </row>
    <row r="356" spans="1:8">
      <c r="A356" s="503" t="s">
        <v>658</v>
      </c>
      <c r="B356" s="504"/>
      <c r="C356" s="504"/>
      <c r="D356" s="504"/>
      <c r="E356" s="504"/>
      <c r="F356" s="504"/>
      <c r="G356" s="62">
        <v>36.450000000000003</v>
      </c>
      <c r="H356" s="149">
        <f t="shared" si="17"/>
        <v>29.160000000000004</v>
      </c>
    </row>
    <row r="357" spans="1:8">
      <c r="A357" s="503" t="s">
        <v>659</v>
      </c>
      <c r="B357" s="504"/>
      <c r="C357" s="504"/>
      <c r="D357" s="504"/>
      <c r="E357" s="504"/>
      <c r="F357" s="504"/>
      <c r="G357" s="62">
        <v>12.15</v>
      </c>
      <c r="H357" s="149">
        <f t="shared" si="17"/>
        <v>9.7200000000000006</v>
      </c>
    </row>
    <row r="358" spans="1:8">
      <c r="A358" s="503" t="s">
        <v>660</v>
      </c>
      <c r="B358" s="504"/>
      <c r="C358" s="504"/>
      <c r="D358" s="504"/>
      <c r="E358" s="504"/>
      <c r="F358" s="504"/>
      <c r="G358" s="62">
        <v>47</v>
      </c>
      <c r="H358" s="149">
        <f t="shared" si="17"/>
        <v>37.6</v>
      </c>
    </row>
    <row r="359" spans="1:8">
      <c r="A359" s="503" t="s">
        <v>661</v>
      </c>
      <c r="B359" s="504"/>
      <c r="C359" s="504"/>
      <c r="D359" s="504"/>
      <c r="E359" s="504"/>
      <c r="F359" s="504"/>
      <c r="G359" s="62">
        <v>39</v>
      </c>
      <c r="H359" s="149">
        <f t="shared" si="17"/>
        <v>31.2</v>
      </c>
    </row>
    <row r="360" spans="1:8" ht="15.75" thickBot="1">
      <c r="A360" s="505" t="s">
        <v>662</v>
      </c>
      <c r="B360" s="506"/>
      <c r="C360" s="506"/>
      <c r="D360" s="506"/>
      <c r="E360" s="506"/>
      <c r="F360" s="506"/>
      <c r="G360" s="79">
        <v>25</v>
      </c>
      <c r="H360" s="149">
        <f t="shared" si="17"/>
        <v>20</v>
      </c>
    </row>
    <row r="361" spans="1:8" ht="19.5" thickBot="1">
      <c r="A361" s="481" t="s">
        <v>683</v>
      </c>
      <c r="B361" s="482"/>
      <c r="C361" s="482"/>
      <c r="D361" s="482"/>
      <c r="E361" s="482"/>
      <c r="F361" s="482"/>
      <c r="G361" s="482"/>
      <c r="H361" s="483"/>
    </row>
    <row r="362" spans="1:8">
      <c r="A362" s="484" t="s">
        <v>684</v>
      </c>
      <c r="B362" s="484"/>
      <c r="C362" s="484"/>
      <c r="D362" s="484"/>
      <c r="E362" s="484"/>
      <c r="F362" s="484"/>
      <c r="G362" s="153">
        <v>49</v>
      </c>
      <c r="H362" s="149">
        <f t="shared" ref="H362:H365" si="18">G362-(G362*20%)</f>
        <v>39.200000000000003</v>
      </c>
    </row>
    <row r="363" spans="1:8">
      <c r="A363" s="486" t="s">
        <v>685</v>
      </c>
      <c r="B363" s="486"/>
      <c r="C363" s="486"/>
      <c r="D363" s="486"/>
      <c r="E363" s="486"/>
      <c r="F363" s="486"/>
      <c r="G363" s="93">
        <v>49</v>
      </c>
      <c r="H363" s="149">
        <f t="shared" si="18"/>
        <v>39.200000000000003</v>
      </c>
    </row>
    <row r="364" spans="1:8">
      <c r="A364" s="486" t="s">
        <v>686</v>
      </c>
      <c r="B364" s="486"/>
      <c r="C364" s="486"/>
      <c r="D364" s="486"/>
      <c r="E364" s="486"/>
      <c r="F364" s="486"/>
      <c r="G364" s="93">
        <v>56</v>
      </c>
      <c r="H364" s="149">
        <f t="shared" si="18"/>
        <v>44.8</v>
      </c>
    </row>
    <row r="365" spans="1:8">
      <c r="A365" s="486" t="s">
        <v>687</v>
      </c>
      <c r="B365" s="486"/>
      <c r="C365" s="486"/>
      <c r="D365" s="486"/>
      <c r="E365" s="486"/>
      <c r="F365" s="486"/>
      <c r="G365" s="93">
        <v>56</v>
      </c>
      <c r="H365" s="149">
        <f t="shared" si="18"/>
        <v>44.8</v>
      </c>
    </row>
    <row r="366" spans="1:8">
      <c r="A366" s="485"/>
      <c r="B366" s="485"/>
      <c r="C366" s="485"/>
      <c r="D366" s="485"/>
      <c r="E366" s="485"/>
      <c r="F366" s="485"/>
    </row>
  </sheetData>
  <mergeCells count="388">
    <mergeCell ref="A52:F52"/>
    <mergeCell ref="A55:F55"/>
    <mergeCell ref="A57:F57"/>
    <mergeCell ref="A35:H35"/>
    <mergeCell ref="A37:H37"/>
    <mergeCell ref="A38:F38"/>
    <mergeCell ref="A31:F31"/>
    <mergeCell ref="A32:F32"/>
    <mergeCell ref="A33:F33"/>
    <mergeCell ref="A43:F43"/>
    <mergeCell ref="A39:F39"/>
    <mergeCell ref="A48:F48"/>
    <mergeCell ref="A117:F117"/>
    <mergeCell ref="A118:F118"/>
    <mergeCell ref="A119:F119"/>
    <mergeCell ref="A112:F112"/>
    <mergeCell ref="A114:F114"/>
    <mergeCell ref="A115:F115"/>
    <mergeCell ref="J51:L51"/>
    <mergeCell ref="J52:L52"/>
    <mergeCell ref="A30:H30"/>
    <mergeCell ref="I72:L72"/>
    <mergeCell ref="I80:L80"/>
    <mergeCell ref="I81:L81"/>
    <mergeCell ref="A96:H96"/>
    <mergeCell ref="I85:L85"/>
    <mergeCell ref="A91:F91"/>
    <mergeCell ref="A90:F90"/>
    <mergeCell ref="A95:F95"/>
    <mergeCell ref="I112:P112"/>
    <mergeCell ref="A81:F81"/>
    <mergeCell ref="I114:P114"/>
    <mergeCell ref="A113:F113"/>
    <mergeCell ref="A110:F110"/>
    <mergeCell ref="A46:F46"/>
    <mergeCell ref="A50:F50"/>
    <mergeCell ref="A276:F276"/>
    <mergeCell ref="A277:F277"/>
    <mergeCell ref="A278:F278"/>
    <mergeCell ref="A279:F279"/>
    <mergeCell ref="I274:O274"/>
    <mergeCell ref="I273:O273"/>
    <mergeCell ref="I276:O276"/>
    <mergeCell ref="I278:Q278"/>
    <mergeCell ref="I279:P279"/>
    <mergeCell ref="A265:F265"/>
    <mergeCell ref="A266:F266"/>
    <mergeCell ref="A267:F267"/>
    <mergeCell ref="I260:O260"/>
    <mergeCell ref="A271:F271"/>
    <mergeCell ref="A272:F272"/>
    <mergeCell ref="A273:F273"/>
    <mergeCell ref="A274:F274"/>
    <mergeCell ref="A275:F275"/>
    <mergeCell ref="A116:F116"/>
    <mergeCell ref="A255:F255"/>
    <mergeCell ref="A356:F356"/>
    <mergeCell ref="A252:F252"/>
    <mergeCell ref="A253:F253"/>
    <mergeCell ref="A254:F254"/>
    <mergeCell ref="A353:F353"/>
    <mergeCell ref="A354:F354"/>
    <mergeCell ref="A355:F355"/>
    <mergeCell ref="A268:F268"/>
    <mergeCell ref="A269:F269"/>
    <mergeCell ref="A270:F270"/>
    <mergeCell ref="A280:F280"/>
    <mergeCell ref="A281:F281"/>
    <mergeCell ref="A282:F282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98:F298"/>
    <mergeCell ref="I223:P223"/>
    <mergeCell ref="I224:P224"/>
    <mergeCell ref="I227:P227"/>
    <mergeCell ref="A251:F251"/>
    <mergeCell ref="I229:P229"/>
    <mergeCell ref="I230:P230"/>
    <mergeCell ref="A238:F238"/>
    <mergeCell ref="A239:F239"/>
    <mergeCell ref="A240:F240"/>
    <mergeCell ref="A241:F241"/>
    <mergeCell ref="A231:F231"/>
    <mergeCell ref="A232:F232"/>
    <mergeCell ref="A233:F233"/>
    <mergeCell ref="A234:F234"/>
    <mergeCell ref="A235:F235"/>
    <mergeCell ref="A236:F236"/>
    <mergeCell ref="A237:F237"/>
    <mergeCell ref="A248:F248"/>
    <mergeCell ref="A249:F249"/>
    <mergeCell ref="A250:F250"/>
    <mergeCell ref="A243:F243"/>
    <mergeCell ref="A244:F244"/>
    <mergeCell ref="A245:F245"/>
    <mergeCell ref="A247:F247"/>
    <mergeCell ref="A211:F211"/>
    <mergeCell ref="A212:F212"/>
    <mergeCell ref="A213:F213"/>
    <mergeCell ref="A215:F215"/>
    <mergeCell ref="A216:F216"/>
    <mergeCell ref="A217:F217"/>
    <mergeCell ref="A218:F218"/>
    <mergeCell ref="A219:F219"/>
    <mergeCell ref="A242:F242"/>
    <mergeCell ref="A214:F214"/>
    <mergeCell ref="A227:F227"/>
    <mergeCell ref="A228:F228"/>
    <mergeCell ref="A229:F229"/>
    <mergeCell ref="A230:F230"/>
    <mergeCell ref="A220:F220"/>
    <mergeCell ref="A221:F221"/>
    <mergeCell ref="A222:F222"/>
    <mergeCell ref="A223:F223"/>
    <mergeCell ref="A224:F224"/>
    <mergeCell ref="A225:F225"/>
    <mergeCell ref="A226:F226"/>
    <mergeCell ref="A246:H246"/>
    <mergeCell ref="A209:F209"/>
    <mergeCell ref="A210:F210"/>
    <mergeCell ref="A177:F177"/>
    <mergeCell ref="A178:F178"/>
    <mergeCell ref="A179:F179"/>
    <mergeCell ref="A180:F180"/>
    <mergeCell ref="A189:F189"/>
    <mergeCell ref="A190:F190"/>
    <mergeCell ref="A191:F191"/>
    <mergeCell ref="A206:F206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201:F201"/>
    <mergeCell ref="A202:F202"/>
    <mergeCell ref="A203:F203"/>
    <mergeCell ref="A204:F204"/>
    <mergeCell ref="A205:F205"/>
    <mergeCell ref="A192:F192"/>
    <mergeCell ref="A164:F164"/>
    <mergeCell ref="A165:F165"/>
    <mergeCell ref="A173:F173"/>
    <mergeCell ref="A174:F174"/>
    <mergeCell ref="A175:F175"/>
    <mergeCell ref="A176:F176"/>
    <mergeCell ref="A207:F207"/>
    <mergeCell ref="A208:F208"/>
    <mergeCell ref="A166:F166"/>
    <mergeCell ref="A167:F167"/>
    <mergeCell ref="A168:F168"/>
    <mergeCell ref="A169:F169"/>
    <mergeCell ref="A170:F170"/>
    <mergeCell ref="A171:F171"/>
    <mergeCell ref="A172:F17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153:F153"/>
    <mergeCell ref="A154:F154"/>
    <mergeCell ref="A152:F152"/>
    <mergeCell ref="A155:F155"/>
    <mergeCell ref="A163:F163"/>
    <mergeCell ref="A162:F162"/>
    <mergeCell ref="A160:F160"/>
    <mergeCell ref="A161:F161"/>
    <mergeCell ref="A156:F156"/>
    <mergeCell ref="A157:F157"/>
    <mergeCell ref="A158:F158"/>
    <mergeCell ref="A159:F159"/>
    <mergeCell ref="A142:F142"/>
    <mergeCell ref="A150:F150"/>
    <mergeCell ref="A146:F146"/>
    <mergeCell ref="A143:F143"/>
    <mergeCell ref="A144:F144"/>
    <mergeCell ref="I142:R142"/>
    <mergeCell ref="I143:R143"/>
    <mergeCell ref="A145:F145"/>
    <mergeCell ref="A149:F149"/>
    <mergeCell ref="A147:F147"/>
    <mergeCell ref="A148:F148"/>
    <mergeCell ref="I150:Q150"/>
    <mergeCell ref="A133:F133"/>
    <mergeCell ref="A140:F140"/>
    <mergeCell ref="A141:F141"/>
    <mergeCell ref="I130:Q130"/>
    <mergeCell ref="A138:F138"/>
    <mergeCell ref="A139:F139"/>
    <mergeCell ref="A134:F134"/>
    <mergeCell ref="A135:F135"/>
    <mergeCell ref="A136:F136"/>
    <mergeCell ref="A137:F137"/>
    <mergeCell ref="I139:R139"/>
    <mergeCell ref="I140:R140"/>
    <mergeCell ref="I141:R141"/>
    <mergeCell ref="A130:F130"/>
    <mergeCell ref="A131:F131"/>
    <mergeCell ref="A128:F128"/>
    <mergeCell ref="A129:F129"/>
    <mergeCell ref="A124:F124"/>
    <mergeCell ref="A125:F125"/>
    <mergeCell ref="A126:F126"/>
    <mergeCell ref="A127:F127"/>
    <mergeCell ref="A132:F132"/>
    <mergeCell ref="A3:H4"/>
    <mergeCell ref="A24:F24"/>
    <mergeCell ref="A25:F25"/>
    <mergeCell ref="A5:F5"/>
    <mergeCell ref="A7:F7"/>
    <mergeCell ref="A8:F8"/>
    <mergeCell ref="A9:F9"/>
    <mergeCell ref="A10:F10"/>
    <mergeCell ref="A11:F11"/>
    <mergeCell ref="A15:H15"/>
    <mergeCell ref="A20:F20"/>
    <mergeCell ref="A6:H6"/>
    <mergeCell ref="A14:F14"/>
    <mergeCell ref="A12:F12"/>
    <mergeCell ref="A13:F13"/>
    <mergeCell ref="A23:F23"/>
    <mergeCell ref="A21:H21"/>
    <mergeCell ref="A22:H22"/>
    <mergeCell ref="A26:H26"/>
    <mergeCell ref="A28:F28"/>
    <mergeCell ref="A29:F29"/>
    <mergeCell ref="A19:F19"/>
    <mergeCell ref="A18:F18"/>
    <mergeCell ref="A16:F16"/>
    <mergeCell ref="A17:F17"/>
    <mergeCell ref="A100:F100"/>
    <mergeCell ref="A42:H42"/>
    <mergeCell ref="A84:F84"/>
    <mergeCell ref="A67:F67"/>
    <mergeCell ref="A82:F82"/>
    <mergeCell ref="A68:F68"/>
    <mergeCell ref="A62:F62"/>
    <mergeCell ref="A61:F61"/>
    <mergeCell ref="A60:F60"/>
    <mergeCell ref="A71:F71"/>
    <mergeCell ref="A27:F27"/>
    <mergeCell ref="A54:F54"/>
    <mergeCell ref="A56:F56"/>
    <mergeCell ref="A58:F58"/>
    <mergeCell ref="A45:H45"/>
    <mergeCell ref="A34:H34"/>
    <mergeCell ref="A151:H151"/>
    <mergeCell ref="A101:F101"/>
    <mergeCell ref="A99:F99"/>
    <mergeCell ref="A36:F36"/>
    <mergeCell ref="A53:F53"/>
    <mergeCell ref="A47:F47"/>
    <mergeCell ref="A51:F51"/>
    <mergeCell ref="A70:F70"/>
    <mergeCell ref="A86:F86"/>
    <mergeCell ref="A98:F98"/>
    <mergeCell ref="A97:F97"/>
    <mergeCell ref="A80:F80"/>
    <mergeCell ref="A120:H120"/>
    <mergeCell ref="A121:F121"/>
    <mergeCell ref="A122:F122"/>
    <mergeCell ref="A123:F123"/>
    <mergeCell ref="A59:F59"/>
    <mergeCell ref="A92:F92"/>
    <mergeCell ref="A72:F72"/>
    <mergeCell ref="A69:H69"/>
    <mergeCell ref="A83:H83"/>
    <mergeCell ref="A44:F44"/>
    <mergeCell ref="A40:H40"/>
    <mergeCell ref="A41:F41"/>
    <mergeCell ref="I280:P280"/>
    <mergeCell ref="I281:P281"/>
    <mergeCell ref="I282:O282"/>
    <mergeCell ref="A283:F283"/>
    <mergeCell ref="A284:F284"/>
    <mergeCell ref="A295:F295"/>
    <mergeCell ref="A296:F296"/>
    <mergeCell ref="A297:F297"/>
    <mergeCell ref="I283:O283"/>
    <mergeCell ref="I284:P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I286:P286"/>
    <mergeCell ref="A309:F309"/>
    <mergeCell ref="A310:F310"/>
    <mergeCell ref="A306:H306"/>
    <mergeCell ref="A313:F313"/>
    <mergeCell ref="A314:F314"/>
    <mergeCell ref="A315:F315"/>
    <mergeCell ref="A316:F316"/>
    <mergeCell ref="A317:F317"/>
    <mergeCell ref="A318:F318"/>
    <mergeCell ref="A299:F299"/>
    <mergeCell ref="A300:F300"/>
    <mergeCell ref="A301:F301"/>
    <mergeCell ref="A302:F302"/>
    <mergeCell ref="A303:F303"/>
    <mergeCell ref="A304:F304"/>
    <mergeCell ref="A305:F305"/>
    <mergeCell ref="A307:F307"/>
    <mergeCell ref="A308:F308"/>
    <mergeCell ref="A344:F344"/>
    <mergeCell ref="A345:F345"/>
    <mergeCell ref="A346:F346"/>
    <mergeCell ref="A311:F311"/>
    <mergeCell ref="A312:F312"/>
    <mergeCell ref="A349:F349"/>
    <mergeCell ref="A350:F350"/>
    <mergeCell ref="A351:F351"/>
    <mergeCell ref="A352:F352"/>
    <mergeCell ref="A319:F319"/>
    <mergeCell ref="A320:F320"/>
    <mergeCell ref="A321:F321"/>
    <mergeCell ref="A322:F322"/>
    <mergeCell ref="A323:F323"/>
    <mergeCell ref="A324:F324"/>
    <mergeCell ref="A325:F325"/>
    <mergeCell ref="A326:F326"/>
    <mergeCell ref="A327:F327"/>
    <mergeCell ref="A357:F357"/>
    <mergeCell ref="A358:F358"/>
    <mergeCell ref="A359:F359"/>
    <mergeCell ref="A360:F360"/>
    <mergeCell ref="I325:P325"/>
    <mergeCell ref="A335:F335"/>
    <mergeCell ref="A336:F336"/>
    <mergeCell ref="A337:F337"/>
    <mergeCell ref="A338:F338"/>
    <mergeCell ref="A339:F339"/>
    <mergeCell ref="A341:F341"/>
    <mergeCell ref="A342:F342"/>
    <mergeCell ref="I337:P337"/>
    <mergeCell ref="A340:H340"/>
    <mergeCell ref="A333:F333"/>
    <mergeCell ref="A334:F334"/>
    <mergeCell ref="A347:F347"/>
    <mergeCell ref="A348:F348"/>
    <mergeCell ref="A328:F328"/>
    <mergeCell ref="A329:F329"/>
    <mergeCell ref="A330:F330"/>
    <mergeCell ref="A331:F331"/>
    <mergeCell ref="A332:F332"/>
    <mergeCell ref="A343:F343"/>
    <mergeCell ref="A361:H361"/>
    <mergeCell ref="A362:F362"/>
    <mergeCell ref="A366:F366"/>
    <mergeCell ref="A363:F363"/>
    <mergeCell ref="A364:F364"/>
    <mergeCell ref="A365:F365"/>
    <mergeCell ref="A49:F49"/>
    <mergeCell ref="A77:F77"/>
    <mergeCell ref="A74:F74"/>
    <mergeCell ref="A73:F73"/>
    <mergeCell ref="A75:F75"/>
    <mergeCell ref="A76:F76"/>
    <mergeCell ref="A88:F88"/>
    <mergeCell ref="A63:F63"/>
    <mergeCell ref="A93:F93"/>
    <mergeCell ref="A89:F89"/>
    <mergeCell ref="A64:F64"/>
    <mergeCell ref="A65:F65"/>
    <mergeCell ref="A78:F78"/>
    <mergeCell ref="A79:F79"/>
    <mergeCell ref="A102:F102"/>
    <mergeCell ref="A66:F66"/>
    <mergeCell ref="A94:F94"/>
    <mergeCell ref="A103:G10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70"/>
  <sheetViews>
    <sheetView topLeftCell="A47" workbookViewId="0">
      <selection activeCell="I56" sqref="I56"/>
    </sheetView>
  </sheetViews>
  <sheetFormatPr defaultColWidth="8.875" defaultRowHeight="15"/>
  <cols>
    <col min="9" max="9" width="8.33984375" customWidth="1"/>
    <col min="10" max="10" width="8.609375" customWidth="1"/>
  </cols>
  <sheetData>
    <row r="2" spans="1:19" ht="15.75" thickBot="1"/>
    <row r="3" spans="1:19" ht="21" customHeight="1" thickBot="1">
      <c r="A3" s="643" t="s">
        <v>6</v>
      </c>
      <c r="B3" s="644"/>
      <c r="C3" s="644"/>
      <c r="D3" s="644"/>
      <c r="E3" s="644"/>
      <c r="F3" s="644"/>
      <c r="G3" s="644"/>
      <c r="H3" s="645"/>
      <c r="I3" s="621" t="s">
        <v>202</v>
      </c>
      <c r="J3" s="622"/>
    </row>
    <row r="4" spans="1:19" ht="22.35" customHeight="1" thickBot="1">
      <c r="A4" s="646"/>
      <c r="B4" s="647"/>
      <c r="C4" s="647"/>
      <c r="D4" s="647"/>
      <c r="E4" s="647"/>
      <c r="F4" s="647"/>
      <c r="G4" s="647"/>
      <c r="H4" s="648"/>
      <c r="I4" s="21" t="s">
        <v>200</v>
      </c>
      <c r="J4" s="22" t="s">
        <v>201</v>
      </c>
    </row>
    <row r="5" spans="1:19" ht="19.350000000000001" customHeight="1" thickBot="1">
      <c r="A5" s="187" t="s">
        <v>277</v>
      </c>
      <c r="B5" s="188"/>
      <c r="C5" s="188"/>
      <c r="D5" s="188"/>
      <c r="E5" s="188"/>
      <c r="F5" s="188"/>
      <c r="G5" s="188"/>
      <c r="H5" s="188"/>
      <c r="I5" s="188"/>
      <c r="J5" s="189"/>
    </row>
    <row r="6" spans="1:19" s="122" customFormat="1" ht="15" customHeight="1">
      <c r="A6" s="649" t="s">
        <v>278</v>
      </c>
      <c r="B6" s="650"/>
      <c r="C6" s="650"/>
      <c r="D6" s="650"/>
      <c r="E6" s="650"/>
      <c r="F6" s="650"/>
      <c r="G6" s="650"/>
      <c r="H6" s="650"/>
      <c r="I6" s="167">
        <v>125</v>
      </c>
      <c r="J6" s="168">
        <v>250</v>
      </c>
    </row>
    <row r="7" spans="1:19" s="122" customFormat="1" ht="14.45" customHeight="1">
      <c r="A7" s="651" t="s">
        <v>279</v>
      </c>
      <c r="B7" s="652"/>
      <c r="C7" s="652"/>
      <c r="D7" s="652"/>
      <c r="E7" s="652"/>
      <c r="F7" s="652"/>
      <c r="G7" s="652"/>
      <c r="H7" s="652"/>
      <c r="I7" s="132">
        <v>80</v>
      </c>
      <c r="J7" s="133">
        <v>150</v>
      </c>
    </row>
    <row r="8" spans="1:19" s="122" customFormat="1" ht="14.45" customHeight="1" thickBot="1">
      <c r="A8" s="653" t="s">
        <v>276</v>
      </c>
      <c r="B8" s="654"/>
      <c r="C8" s="654"/>
      <c r="D8" s="654"/>
      <c r="E8" s="654"/>
      <c r="F8" s="654"/>
      <c r="G8" s="654"/>
      <c r="H8" s="654"/>
      <c r="I8" s="163">
        <v>60</v>
      </c>
      <c r="J8" s="164">
        <v>115</v>
      </c>
    </row>
    <row r="9" spans="1:19" ht="19.5" thickBot="1">
      <c r="A9" s="187" t="s">
        <v>231</v>
      </c>
      <c r="B9" s="188"/>
      <c r="C9" s="188"/>
      <c r="D9" s="188"/>
      <c r="E9" s="188"/>
      <c r="F9" s="188"/>
      <c r="G9" s="188"/>
      <c r="H9" s="188"/>
      <c r="I9" s="188"/>
      <c r="J9" s="189"/>
    </row>
    <row r="10" spans="1:19" s="122" customFormat="1" ht="18.75">
      <c r="A10" s="239" t="s">
        <v>204</v>
      </c>
      <c r="B10" s="240"/>
      <c r="C10" s="240"/>
      <c r="D10" s="240"/>
      <c r="E10" s="240"/>
      <c r="F10" s="240"/>
      <c r="G10" s="240"/>
      <c r="H10" s="240"/>
      <c r="I10" s="165">
        <v>25</v>
      </c>
      <c r="J10" s="166">
        <v>35</v>
      </c>
    </row>
    <row r="11" spans="1:19" s="122" customFormat="1" ht="18.75">
      <c r="A11" s="239" t="s">
        <v>205</v>
      </c>
      <c r="B11" s="240"/>
      <c r="C11" s="240"/>
      <c r="D11" s="240"/>
      <c r="E11" s="240"/>
      <c r="F11" s="240"/>
      <c r="G11" s="240"/>
      <c r="H11" s="240"/>
      <c r="I11" s="130">
        <v>25</v>
      </c>
      <c r="J11" s="131">
        <v>35</v>
      </c>
    </row>
    <row r="12" spans="1:19" s="122" customFormat="1" ht="18.75">
      <c r="A12" s="239" t="s">
        <v>772</v>
      </c>
      <c r="B12" s="240"/>
      <c r="C12" s="240"/>
      <c r="D12" s="240"/>
      <c r="E12" s="240"/>
      <c r="F12" s="240"/>
      <c r="G12" s="240"/>
      <c r="H12" s="240"/>
      <c r="I12" s="130">
        <v>25</v>
      </c>
      <c r="J12" s="131">
        <v>35</v>
      </c>
    </row>
    <row r="13" spans="1:19" ht="18.75">
      <c r="A13" s="233" t="s">
        <v>203</v>
      </c>
      <c r="B13" s="234"/>
      <c r="C13" s="234"/>
      <c r="D13" s="234"/>
      <c r="E13" s="234"/>
      <c r="F13" s="234"/>
      <c r="G13" s="234"/>
      <c r="H13" s="234"/>
      <c r="I13" s="98">
        <v>50</v>
      </c>
      <c r="J13" s="99">
        <v>90</v>
      </c>
      <c r="L13" s="290"/>
      <c r="M13" s="290"/>
      <c r="N13" s="290"/>
      <c r="O13" s="290"/>
      <c r="P13" s="290"/>
      <c r="Q13" s="290"/>
      <c r="R13" s="290"/>
      <c r="S13" s="290"/>
    </row>
    <row r="14" spans="1:19" s="122" customFormat="1" ht="19.5" thickBot="1">
      <c r="A14" s="239" t="s">
        <v>207</v>
      </c>
      <c r="B14" s="240"/>
      <c r="C14" s="240"/>
      <c r="D14" s="240"/>
      <c r="E14" s="240"/>
      <c r="F14" s="240"/>
      <c r="G14" s="240"/>
      <c r="H14" s="240"/>
      <c r="I14" s="130">
        <v>25</v>
      </c>
      <c r="J14" s="131">
        <v>35</v>
      </c>
    </row>
    <row r="15" spans="1:19" s="122" customFormat="1" ht="18.75">
      <c r="A15" s="239" t="s">
        <v>208</v>
      </c>
      <c r="B15" s="240"/>
      <c r="C15" s="240"/>
      <c r="D15" s="240"/>
      <c r="E15" s="240"/>
      <c r="F15" s="240"/>
      <c r="G15" s="240"/>
      <c r="H15" s="240"/>
      <c r="I15" s="130">
        <v>25</v>
      </c>
      <c r="J15" s="131">
        <v>35</v>
      </c>
    </row>
    <row r="16" spans="1:19" s="122" customFormat="1" ht="19.5" thickBot="1">
      <c r="A16" s="295" t="s">
        <v>206</v>
      </c>
      <c r="B16" s="296" t="s">
        <v>24</v>
      </c>
      <c r="C16" s="296" t="s">
        <v>24</v>
      </c>
      <c r="D16" s="296" t="s">
        <v>24</v>
      </c>
      <c r="E16" s="296" t="s">
        <v>24</v>
      </c>
      <c r="F16" s="296" t="s">
        <v>24</v>
      </c>
      <c r="G16" s="296" t="s">
        <v>24</v>
      </c>
      <c r="H16" s="296" t="s">
        <v>24</v>
      </c>
      <c r="I16" s="159">
        <v>25</v>
      </c>
      <c r="J16" s="160">
        <v>35</v>
      </c>
    </row>
    <row r="17" spans="1:10" ht="19.5" thickBot="1">
      <c r="A17" s="187" t="s">
        <v>29</v>
      </c>
      <c r="B17" s="188"/>
      <c r="C17" s="188"/>
      <c r="D17" s="188"/>
      <c r="E17" s="188"/>
      <c r="F17" s="188"/>
      <c r="G17" s="188"/>
      <c r="H17" s="188"/>
      <c r="I17" s="188"/>
      <c r="J17" s="189"/>
    </row>
    <row r="18" spans="1:10" ht="18.75">
      <c r="A18" s="406" t="s">
        <v>209</v>
      </c>
      <c r="B18" s="407"/>
      <c r="C18" s="407"/>
      <c r="D18" s="407"/>
      <c r="E18" s="407"/>
      <c r="F18" s="407"/>
      <c r="G18" s="407"/>
      <c r="H18" s="618"/>
      <c r="I18" s="161">
        <v>38</v>
      </c>
      <c r="J18" s="162">
        <v>60</v>
      </c>
    </row>
    <row r="19" spans="1:10" ht="18.75">
      <c r="A19" s="219" t="s">
        <v>697</v>
      </c>
      <c r="B19" s="220"/>
      <c r="C19" s="220"/>
      <c r="D19" s="220"/>
      <c r="E19" s="220"/>
      <c r="F19" s="220"/>
      <c r="G19" s="220"/>
      <c r="H19" s="640"/>
      <c r="I19" s="641">
        <v>85</v>
      </c>
      <c r="J19" s="642"/>
    </row>
    <row r="20" spans="1:10" ht="18.75">
      <c r="A20" s="219" t="s">
        <v>698</v>
      </c>
      <c r="B20" s="220"/>
      <c r="C20" s="220"/>
      <c r="D20" s="220"/>
      <c r="E20" s="220"/>
      <c r="F20" s="220"/>
      <c r="G20" s="220"/>
      <c r="H20" s="640"/>
      <c r="I20" s="641">
        <v>160</v>
      </c>
      <c r="J20" s="642"/>
    </row>
    <row r="21" spans="1:10" ht="18.600000000000001" customHeight="1">
      <c r="A21" s="636" t="s">
        <v>255</v>
      </c>
      <c r="B21" s="637"/>
      <c r="C21" s="637"/>
      <c r="D21" s="637"/>
      <c r="E21" s="637"/>
      <c r="F21" s="637"/>
      <c r="G21" s="637"/>
      <c r="H21" s="637"/>
      <c r="I21" s="34">
        <v>55</v>
      </c>
      <c r="J21" s="35">
        <v>95</v>
      </c>
    </row>
    <row r="22" spans="1:10" ht="18.75">
      <c r="A22" s="184" t="s">
        <v>210</v>
      </c>
      <c r="B22" s="185" t="s">
        <v>33</v>
      </c>
      <c r="C22" s="185" t="s">
        <v>33</v>
      </c>
      <c r="D22" s="185" t="s">
        <v>33</v>
      </c>
      <c r="E22" s="185" t="s">
        <v>33</v>
      </c>
      <c r="F22" s="185" t="s">
        <v>33</v>
      </c>
      <c r="G22" s="185" t="s">
        <v>33</v>
      </c>
      <c r="H22" s="185" t="s">
        <v>33</v>
      </c>
      <c r="I22" s="34">
        <v>38</v>
      </c>
      <c r="J22" s="35">
        <v>60</v>
      </c>
    </row>
    <row r="23" spans="1:10" ht="18.75">
      <c r="A23" s="619" t="s">
        <v>256</v>
      </c>
      <c r="B23" s="220"/>
      <c r="C23" s="220"/>
      <c r="D23" s="220"/>
      <c r="E23" s="220"/>
      <c r="F23" s="220"/>
      <c r="G23" s="220"/>
      <c r="H23" s="220"/>
      <c r="I23" s="34">
        <v>55</v>
      </c>
      <c r="J23" s="35">
        <v>95</v>
      </c>
    </row>
    <row r="24" spans="1:10" ht="18.75">
      <c r="A24" s="619" t="s">
        <v>693</v>
      </c>
      <c r="B24" s="269"/>
      <c r="C24" s="269"/>
      <c r="D24" s="269"/>
      <c r="E24" s="269"/>
      <c r="F24" s="269"/>
      <c r="G24" s="269"/>
      <c r="H24" s="620"/>
      <c r="I24" s="655">
        <v>85</v>
      </c>
      <c r="J24" s="656"/>
    </row>
    <row r="25" spans="1:10" ht="18.75">
      <c r="A25" s="619" t="s">
        <v>694</v>
      </c>
      <c r="B25" s="269"/>
      <c r="C25" s="269"/>
      <c r="D25" s="269"/>
      <c r="E25" s="269"/>
      <c r="F25" s="269"/>
      <c r="G25" s="269"/>
      <c r="H25" s="620"/>
      <c r="I25" s="655">
        <v>160</v>
      </c>
      <c r="J25" s="656"/>
    </row>
    <row r="26" spans="1:10" ht="18.75">
      <c r="A26" s="184" t="s">
        <v>211</v>
      </c>
      <c r="B26" s="185" t="s">
        <v>40</v>
      </c>
      <c r="C26" s="185" t="s">
        <v>40</v>
      </c>
      <c r="D26" s="185" t="s">
        <v>40</v>
      </c>
      <c r="E26" s="185" t="s">
        <v>40</v>
      </c>
      <c r="F26" s="185" t="s">
        <v>40</v>
      </c>
      <c r="G26" s="185" t="s">
        <v>40</v>
      </c>
      <c r="H26" s="185" t="s">
        <v>40</v>
      </c>
      <c r="I26" s="34">
        <v>38</v>
      </c>
      <c r="J26" s="35">
        <v>60</v>
      </c>
    </row>
    <row r="27" spans="1:10" ht="18.75">
      <c r="A27" s="619" t="s">
        <v>257</v>
      </c>
      <c r="B27" s="269"/>
      <c r="C27" s="269"/>
      <c r="D27" s="269"/>
      <c r="E27" s="269"/>
      <c r="F27" s="269"/>
      <c r="G27" s="269"/>
      <c r="H27" s="269"/>
      <c r="I27" s="34">
        <v>55</v>
      </c>
      <c r="J27" s="35">
        <v>95</v>
      </c>
    </row>
    <row r="28" spans="1:10" ht="18.75">
      <c r="A28" s="184" t="s">
        <v>212</v>
      </c>
      <c r="B28" s="185" t="s">
        <v>43</v>
      </c>
      <c r="C28" s="185" t="s">
        <v>43</v>
      </c>
      <c r="D28" s="185" t="s">
        <v>43</v>
      </c>
      <c r="E28" s="185" t="s">
        <v>43</v>
      </c>
      <c r="F28" s="185" t="s">
        <v>43</v>
      </c>
      <c r="G28" s="185" t="s">
        <v>43</v>
      </c>
      <c r="H28" s="185" t="s">
        <v>43</v>
      </c>
      <c r="I28" s="34">
        <v>38</v>
      </c>
      <c r="J28" s="35">
        <v>60</v>
      </c>
    </row>
    <row r="29" spans="1:10" ht="18.75">
      <c r="A29" s="219" t="s">
        <v>696</v>
      </c>
      <c r="B29" s="220"/>
      <c r="C29" s="220"/>
      <c r="D29" s="220"/>
      <c r="E29" s="220"/>
      <c r="F29" s="220"/>
      <c r="G29" s="220"/>
      <c r="H29" s="640"/>
      <c r="I29" s="655">
        <v>85</v>
      </c>
      <c r="J29" s="656"/>
    </row>
    <row r="30" spans="1:10" s="122" customFormat="1" ht="18.75">
      <c r="A30" s="638" t="s">
        <v>258</v>
      </c>
      <c r="B30" s="639"/>
      <c r="C30" s="639"/>
      <c r="D30" s="639"/>
      <c r="E30" s="639"/>
      <c r="F30" s="639"/>
      <c r="G30" s="639"/>
      <c r="H30" s="639"/>
      <c r="I30" s="130">
        <v>55</v>
      </c>
      <c r="J30" s="131">
        <v>95</v>
      </c>
    </row>
    <row r="31" spans="1:10" ht="18.75">
      <c r="A31" s="184" t="s">
        <v>213</v>
      </c>
      <c r="B31" s="185" t="s">
        <v>35</v>
      </c>
      <c r="C31" s="185" t="s">
        <v>35</v>
      </c>
      <c r="D31" s="185" t="s">
        <v>35</v>
      </c>
      <c r="E31" s="185" t="s">
        <v>35</v>
      </c>
      <c r="F31" s="185" t="s">
        <v>35</v>
      </c>
      <c r="G31" s="185" t="s">
        <v>35</v>
      </c>
      <c r="H31" s="185" t="s">
        <v>35</v>
      </c>
      <c r="I31" s="34">
        <v>38</v>
      </c>
      <c r="J31" s="35">
        <v>60</v>
      </c>
    </row>
    <row r="32" spans="1:10" ht="18.75">
      <c r="A32" s="219" t="s">
        <v>695</v>
      </c>
      <c r="B32" s="220"/>
      <c r="C32" s="220"/>
      <c r="D32" s="220"/>
      <c r="E32" s="220"/>
      <c r="F32" s="220"/>
      <c r="G32" s="220"/>
      <c r="H32" s="640"/>
      <c r="I32" s="655">
        <v>160</v>
      </c>
      <c r="J32" s="656"/>
    </row>
    <row r="33" spans="1:10" s="122" customFormat="1" ht="18.75">
      <c r="A33" s="638" t="s">
        <v>259</v>
      </c>
      <c r="B33" s="639"/>
      <c r="C33" s="639"/>
      <c r="D33" s="639"/>
      <c r="E33" s="639"/>
      <c r="F33" s="639"/>
      <c r="G33" s="639"/>
      <c r="H33" s="639"/>
      <c r="I33" s="130">
        <v>45</v>
      </c>
      <c r="J33" s="131">
        <v>75</v>
      </c>
    </row>
    <row r="34" spans="1:10" ht="19.5" thickBot="1">
      <c r="A34" s="198" t="s">
        <v>214</v>
      </c>
      <c r="B34" s="199" t="s">
        <v>37</v>
      </c>
      <c r="C34" s="199" t="s">
        <v>37</v>
      </c>
      <c r="D34" s="199" t="s">
        <v>37</v>
      </c>
      <c r="E34" s="199" t="s">
        <v>37</v>
      </c>
      <c r="F34" s="199" t="s">
        <v>37</v>
      </c>
      <c r="G34" s="199" t="s">
        <v>37</v>
      </c>
      <c r="H34" s="199" t="s">
        <v>37</v>
      </c>
      <c r="I34" s="154">
        <v>38</v>
      </c>
      <c r="J34" s="155">
        <v>60</v>
      </c>
    </row>
    <row r="35" spans="1:10" ht="19.5" thickBot="1">
      <c r="A35" s="187" t="s">
        <v>47</v>
      </c>
      <c r="B35" s="188"/>
      <c r="C35" s="188"/>
      <c r="D35" s="188"/>
      <c r="E35" s="188"/>
      <c r="F35" s="188"/>
      <c r="G35" s="188"/>
      <c r="H35" s="188"/>
      <c r="I35" s="188"/>
      <c r="J35" s="189"/>
    </row>
    <row r="36" spans="1:10" ht="18.75">
      <c r="A36" s="201" t="s">
        <v>215</v>
      </c>
      <c r="B36" s="202" t="s">
        <v>51</v>
      </c>
      <c r="C36" s="202" t="s">
        <v>51</v>
      </c>
      <c r="D36" s="202" t="s">
        <v>51</v>
      </c>
      <c r="E36" s="202" t="s">
        <v>51</v>
      </c>
      <c r="F36" s="202" t="s">
        <v>51</v>
      </c>
      <c r="G36" s="202" t="s">
        <v>51</v>
      </c>
      <c r="H36" s="202" t="s">
        <v>51</v>
      </c>
      <c r="I36" s="156">
        <v>38</v>
      </c>
      <c r="J36" s="157">
        <v>60</v>
      </c>
    </row>
    <row r="37" spans="1:10" ht="18.75">
      <c r="A37" s="219" t="s">
        <v>725</v>
      </c>
      <c r="B37" s="220"/>
      <c r="C37" s="220"/>
      <c r="D37" s="220"/>
      <c r="E37" s="220"/>
      <c r="F37" s="220"/>
      <c r="G37" s="220"/>
      <c r="H37" s="640"/>
      <c r="I37" s="655">
        <v>150</v>
      </c>
      <c r="J37" s="656"/>
    </row>
    <row r="38" spans="1:10" ht="18.75">
      <c r="A38" s="184" t="s">
        <v>722</v>
      </c>
      <c r="B38" s="185" t="s">
        <v>48</v>
      </c>
      <c r="C38" s="185" t="s">
        <v>48</v>
      </c>
      <c r="D38" s="185" t="s">
        <v>48</v>
      </c>
      <c r="E38" s="185" t="s">
        <v>48</v>
      </c>
      <c r="F38" s="185" t="s">
        <v>48</v>
      </c>
      <c r="G38" s="185" t="s">
        <v>48</v>
      </c>
      <c r="H38" s="185" t="s">
        <v>48</v>
      </c>
      <c r="I38" s="34">
        <v>38</v>
      </c>
      <c r="J38" s="35">
        <v>60</v>
      </c>
    </row>
    <row r="39" spans="1:10" ht="18.75">
      <c r="A39" s="219" t="s">
        <v>723</v>
      </c>
      <c r="B39" s="220"/>
      <c r="C39" s="220"/>
      <c r="D39" s="220"/>
      <c r="E39" s="220"/>
      <c r="F39" s="220"/>
      <c r="G39" s="220"/>
      <c r="H39" s="640"/>
      <c r="I39" s="655">
        <v>90</v>
      </c>
      <c r="J39" s="656"/>
    </row>
    <row r="40" spans="1:10" ht="18.75">
      <c r="A40" s="219" t="s">
        <v>724</v>
      </c>
      <c r="B40" s="220"/>
      <c r="C40" s="220"/>
      <c r="D40" s="220"/>
      <c r="E40" s="220"/>
      <c r="F40" s="220"/>
      <c r="G40" s="220"/>
      <c r="H40" s="640"/>
      <c r="I40" s="655">
        <v>140</v>
      </c>
      <c r="J40" s="656"/>
    </row>
    <row r="41" spans="1:10" ht="18.75">
      <c r="A41" s="184" t="s">
        <v>216</v>
      </c>
      <c r="B41" s="185" t="s">
        <v>52</v>
      </c>
      <c r="C41" s="185" t="s">
        <v>52</v>
      </c>
      <c r="D41" s="185" t="s">
        <v>52</v>
      </c>
      <c r="E41" s="185" t="s">
        <v>52</v>
      </c>
      <c r="F41" s="185" t="s">
        <v>52</v>
      </c>
      <c r="G41" s="185" t="s">
        <v>52</v>
      </c>
      <c r="H41" s="185" t="s">
        <v>52</v>
      </c>
      <c r="I41" s="34">
        <v>38</v>
      </c>
      <c r="J41" s="35">
        <v>60</v>
      </c>
    </row>
    <row r="42" spans="1:10" ht="18.75">
      <c r="A42" s="219" t="s">
        <v>726</v>
      </c>
      <c r="B42" s="220"/>
      <c r="C42" s="220"/>
      <c r="D42" s="220"/>
      <c r="E42" s="220"/>
      <c r="F42" s="220"/>
      <c r="G42" s="220"/>
      <c r="H42" s="640"/>
      <c r="I42" s="655">
        <v>160</v>
      </c>
      <c r="J42" s="656"/>
    </row>
    <row r="43" spans="1:10" ht="18.75">
      <c r="A43" s="190" t="s">
        <v>217</v>
      </c>
      <c r="B43" s="191" t="s">
        <v>49</v>
      </c>
      <c r="C43" s="191" t="s">
        <v>49</v>
      </c>
      <c r="D43" s="191" t="s">
        <v>49</v>
      </c>
      <c r="E43" s="191" t="s">
        <v>49</v>
      </c>
      <c r="F43" s="191" t="s">
        <v>49</v>
      </c>
      <c r="G43" s="191" t="s">
        <v>49</v>
      </c>
      <c r="H43" s="629" t="s">
        <v>49</v>
      </c>
      <c r="I43" s="34">
        <v>38</v>
      </c>
      <c r="J43" s="35">
        <v>60</v>
      </c>
    </row>
    <row r="44" spans="1:10" ht="19.5" thickBot="1">
      <c r="A44" s="633" t="s">
        <v>727</v>
      </c>
      <c r="B44" s="634"/>
      <c r="C44" s="634"/>
      <c r="D44" s="634"/>
      <c r="E44" s="634"/>
      <c r="F44" s="634"/>
      <c r="G44" s="634"/>
      <c r="H44" s="635"/>
      <c r="I44" s="655">
        <v>85</v>
      </c>
      <c r="J44" s="656"/>
    </row>
    <row r="45" spans="1:10" ht="19.5" thickBot="1">
      <c r="A45" s="630" t="s">
        <v>728</v>
      </c>
      <c r="B45" s="631"/>
      <c r="C45" s="631"/>
      <c r="D45" s="631"/>
      <c r="E45" s="631"/>
      <c r="F45" s="631"/>
      <c r="G45" s="631"/>
      <c r="H45" s="632"/>
      <c r="I45" s="657">
        <v>140</v>
      </c>
      <c r="J45" s="658"/>
    </row>
    <row r="46" spans="1:10" ht="19.5" thickBot="1">
      <c r="A46" s="187" t="s">
        <v>56</v>
      </c>
      <c r="B46" s="188"/>
      <c r="C46" s="188"/>
      <c r="D46" s="188"/>
      <c r="E46" s="188"/>
      <c r="F46" s="188"/>
      <c r="G46" s="188"/>
      <c r="H46" s="188"/>
      <c r="I46" s="188"/>
      <c r="J46" s="189"/>
    </row>
    <row r="47" spans="1:10" ht="18.75">
      <c r="A47" s="201" t="s">
        <v>218</v>
      </c>
      <c r="B47" s="202" t="s">
        <v>64</v>
      </c>
      <c r="C47" s="202" t="s">
        <v>64</v>
      </c>
      <c r="D47" s="202" t="s">
        <v>64</v>
      </c>
      <c r="E47" s="202" t="s">
        <v>64</v>
      </c>
      <c r="F47" s="202" t="s">
        <v>64</v>
      </c>
      <c r="G47" s="202" t="s">
        <v>64</v>
      </c>
      <c r="H47" s="202" t="s">
        <v>64</v>
      </c>
      <c r="I47" s="156">
        <v>30</v>
      </c>
      <c r="J47" s="157">
        <v>45</v>
      </c>
    </row>
    <row r="48" spans="1:10" ht="18.75">
      <c r="A48" s="184" t="s">
        <v>219</v>
      </c>
      <c r="B48" s="185" t="s">
        <v>57</v>
      </c>
      <c r="C48" s="185" t="s">
        <v>57</v>
      </c>
      <c r="D48" s="185" t="s">
        <v>57</v>
      </c>
      <c r="E48" s="185" t="s">
        <v>57</v>
      </c>
      <c r="F48" s="185" t="s">
        <v>57</v>
      </c>
      <c r="G48" s="185" t="s">
        <v>57</v>
      </c>
      <c r="H48" s="185" t="s">
        <v>57</v>
      </c>
      <c r="I48" s="34">
        <v>30</v>
      </c>
      <c r="J48" s="35">
        <v>45</v>
      </c>
    </row>
    <row r="49" spans="1:10" ht="18.75">
      <c r="A49" s="184" t="s">
        <v>333</v>
      </c>
      <c r="B49" s="185" t="s">
        <v>66</v>
      </c>
      <c r="C49" s="185" t="s">
        <v>66</v>
      </c>
      <c r="D49" s="185" t="s">
        <v>66</v>
      </c>
      <c r="E49" s="185" t="s">
        <v>66</v>
      </c>
      <c r="F49" s="185" t="s">
        <v>66</v>
      </c>
      <c r="G49" s="185" t="s">
        <v>66</v>
      </c>
      <c r="H49" s="185" t="s">
        <v>66</v>
      </c>
      <c r="I49" s="34">
        <v>30</v>
      </c>
      <c r="J49" s="35">
        <v>45</v>
      </c>
    </row>
    <row r="50" spans="1:10" ht="18.75">
      <c r="A50" s="184" t="s">
        <v>220</v>
      </c>
      <c r="B50" s="185" t="s">
        <v>67</v>
      </c>
      <c r="C50" s="185" t="s">
        <v>67</v>
      </c>
      <c r="D50" s="185" t="s">
        <v>67</v>
      </c>
      <c r="E50" s="185" t="s">
        <v>67</v>
      </c>
      <c r="F50" s="185" t="s">
        <v>67</v>
      </c>
      <c r="G50" s="185" t="s">
        <v>67</v>
      </c>
      <c r="H50" s="185" t="s">
        <v>67</v>
      </c>
      <c r="I50" s="34">
        <v>30</v>
      </c>
      <c r="J50" s="35">
        <v>45</v>
      </c>
    </row>
    <row r="51" spans="1:10" ht="18.75">
      <c r="A51" s="184" t="s">
        <v>221</v>
      </c>
      <c r="B51" s="185" t="s">
        <v>59</v>
      </c>
      <c r="C51" s="185" t="s">
        <v>59</v>
      </c>
      <c r="D51" s="185" t="s">
        <v>59</v>
      </c>
      <c r="E51" s="185" t="s">
        <v>59</v>
      </c>
      <c r="F51" s="185" t="s">
        <v>59</v>
      </c>
      <c r="G51" s="185" t="s">
        <v>59</v>
      </c>
      <c r="H51" s="185" t="s">
        <v>59</v>
      </c>
      <c r="I51" s="34">
        <v>30</v>
      </c>
      <c r="J51" s="35">
        <v>45</v>
      </c>
    </row>
    <row r="52" spans="1:10" ht="18.75">
      <c r="A52" s="184" t="s">
        <v>222</v>
      </c>
      <c r="B52" s="185" t="s">
        <v>60</v>
      </c>
      <c r="C52" s="185" t="s">
        <v>60</v>
      </c>
      <c r="D52" s="185" t="s">
        <v>60</v>
      </c>
      <c r="E52" s="185" t="s">
        <v>60</v>
      </c>
      <c r="F52" s="185" t="s">
        <v>60</v>
      </c>
      <c r="G52" s="185" t="s">
        <v>60</v>
      </c>
      <c r="H52" s="185" t="s">
        <v>60</v>
      </c>
      <c r="I52" s="34">
        <v>30</v>
      </c>
      <c r="J52" s="35">
        <v>45</v>
      </c>
    </row>
    <row r="53" spans="1:10" ht="18.75">
      <c r="A53" s="184" t="s">
        <v>223</v>
      </c>
      <c r="B53" s="185" t="s">
        <v>68</v>
      </c>
      <c r="C53" s="185" t="s">
        <v>68</v>
      </c>
      <c r="D53" s="185" t="s">
        <v>68</v>
      </c>
      <c r="E53" s="185" t="s">
        <v>68</v>
      </c>
      <c r="F53" s="185" t="s">
        <v>68</v>
      </c>
      <c r="G53" s="185" t="s">
        <v>68</v>
      </c>
      <c r="H53" s="185" t="s">
        <v>68</v>
      </c>
      <c r="I53" s="34">
        <v>30</v>
      </c>
      <c r="J53" s="35">
        <v>50</v>
      </c>
    </row>
    <row r="54" spans="1:10" ht="18.75">
      <c r="A54" s="617" t="s">
        <v>233</v>
      </c>
      <c r="B54" s="202" t="s">
        <v>63</v>
      </c>
      <c r="C54" s="202" t="s">
        <v>63</v>
      </c>
      <c r="D54" s="202" t="s">
        <v>63</v>
      </c>
      <c r="E54" s="202" t="s">
        <v>63</v>
      </c>
      <c r="F54" s="202" t="s">
        <v>63</v>
      </c>
      <c r="G54" s="202" t="s">
        <v>63</v>
      </c>
      <c r="H54" s="202" t="s">
        <v>63</v>
      </c>
      <c r="I54" s="34">
        <v>35</v>
      </c>
      <c r="J54" s="35">
        <v>55</v>
      </c>
    </row>
    <row r="55" spans="1:10" ht="18.75">
      <c r="A55" s="184" t="s">
        <v>224</v>
      </c>
      <c r="B55" s="185" t="s">
        <v>72</v>
      </c>
      <c r="C55" s="185" t="s">
        <v>72</v>
      </c>
      <c r="D55" s="185" t="s">
        <v>72</v>
      </c>
      <c r="E55" s="185" t="s">
        <v>72</v>
      </c>
      <c r="F55" s="185" t="s">
        <v>72</v>
      </c>
      <c r="G55" s="185" t="s">
        <v>72</v>
      </c>
      <c r="H55" s="185" t="s">
        <v>72</v>
      </c>
      <c r="I55" s="34">
        <v>30</v>
      </c>
      <c r="J55" s="35">
        <v>50</v>
      </c>
    </row>
    <row r="56" spans="1:10" ht="18.75">
      <c r="A56" s="318" t="s">
        <v>234</v>
      </c>
      <c r="B56" s="185" t="s">
        <v>75</v>
      </c>
      <c r="C56" s="185" t="s">
        <v>75</v>
      </c>
      <c r="D56" s="185" t="s">
        <v>75</v>
      </c>
      <c r="E56" s="185" t="s">
        <v>75</v>
      </c>
      <c r="F56" s="185" t="s">
        <v>75</v>
      </c>
      <c r="G56" s="185" t="s">
        <v>75</v>
      </c>
      <c r="H56" s="185" t="s">
        <v>75</v>
      </c>
      <c r="I56" s="34">
        <v>30</v>
      </c>
      <c r="J56" s="35">
        <v>70</v>
      </c>
    </row>
    <row r="57" spans="1:10" ht="18.75">
      <c r="A57" s="184" t="s">
        <v>226</v>
      </c>
      <c r="B57" s="185" t="s">
        <v>77</v>
      </c>
      <c r="C57" s="185" t="s">
        <v>77</v>
      </c>
      <c r="D57" s="185" t="s">
        <v>77</v>
      </c>
      <c r="E57" s="185" t="s">
        <v>77</v>
      </c>
      <c r="F57" s="185" t="s">
        <v>77</v>
      </c>
      <c r="G57" s="185" t="s">
        <v>77</v>
      </c>
      <c r="H57" s="185" t="s">
        <v>77</v>
      </c>
      <c r="I57" s="34">
        <v>30</v>
      </c>
      <c r="J57" s="35">
        <v>50</v>
      </c>
    </row>
    <row r="58" spans="1:10" ht="18.75">
      <c r="A58" s="184" t="s">
        <v>225</v>
      </c>
      <c r="B58" s="185" t="s">
        <v>82</v>
      </c>
      <c r="C58" s="185" t="s">
        <v>82</v>
      </c>
      <c r="D58" s="185" t="s">
        <v>82</v>
      </c>
      <c r="E58" s="185" t="s">
        <v>82</v>
      </c>
      <c r="F58" s="185" t="s">
        <v>82</v>
      </c>
      <c r="G58" s="185" t="s">
        <v>82</v>
      </c>
      <c r="H58" s="185" t="s">
        <v>82</v>
      </c>
      <c r="I58" s="34">
        <v>30</v>
      </c>
      <c r="J58" s="35">
        <v>45</v>
      </c>
    </row>
    <row r="59" spans="1:10" ht="19.5" thickBot="1">
      <c r="A59" s="198" t="s">
        <v>227</v>
      </c>
      <c r="B59" s="199" t="s">
        <v>84</v>
      </c>
      <c r="C59" s="199" t="s">
        <v>84</v>
      </c>
      <c r="D59" s="199" t="s">
        <v>84</v>
      </c>
      <c r="E59" s="199" t="s">
        <v>84</v>
      </c>
      <c r="F59" s="199" t="s">
        <v>84</v>
      </c>
      <c r="G59" s="199" t="s">
        <v>84</v>
      </c>
      <c r="H59" s="199" t="s">
        <v>84</v>
      </c>
      <c r="I59" s="154">
        <v>30</v>
      </c>
      <c r="J59" s="155">
        <v>45</v>
      </c>
    </row>
    <row r="60" spans="1:10" ht="19.5" thickBot="1">
      <c r="A60" s="187" t="s">
        <v>85</v>
      </c>
      <c r="B60" s="188"/>
      <c r="C60" s="188"/>
      <c r="D60" s="188"/>
      <c r="E60" s="188"/>
      <c r="F60" s="188"/>
      <c r="G60" s="188"/>
      <c r="H60" s="188"/>
      <c r="I60" s="188"/>
      <c r="J60" s="189"/>
    </row>
    <row r="61" spans="1:10" ht="18.75">
      <c r="A61" s="201" t="s">
        <v>334</v>
      </c>
      <c r="B61" s="202" t="s">
        <v>86</v>
      </c>
      <c r="C61" s="202" t="s">
        <v>86</v>
      </c>
      <c r="D61" s="202" t="s">
        <v>86</v>
      </c>
      <c r="E61" s="202" t="s">
        <v>86</v>
      </c>
      <c r="F61" s="202" t="s">
        <v>86</v>
      </c>
      <c r="G61" s="202" t="s">
        <v>86</v>
      </c>
      <c r="H61" s="202" t="s">
        <v>86</v>
      </c>
      <c r="I61" s="156">
        <v>30</v>
      </c>
      <c r="J61" s="157">
        <v>40</v>
      </c>
    </row>
    <row r="62" spans="1:10" ht="19.5" thickBot="1">
      <c r="A62" s="198" t="s">
        <v>335</v>
      </c>
      <c r="B62" s="199" t="s">
        <v>88</v>
      </c>
      <c r="C62" s="199" t="s">
        <v>88</v>
      </c>
      <c r="D62" s="199" t="s">
        <v>88</v>
      </c>
      <c r="E62" s="199" t="s">
        <v>88</v>
      </c>
      <c r="F62" s="199" t="s">
        <v>88</v>
      </c>
      <c r="G62" s="199" t="s">
        <v>88</v>
      </c>
      <c r="H62" s="199" t="s">
        <v>88</v>
      </c>
      <c r="I62" s="154">
        <v>30</v>
      </c>
      <c r="J62" s="155">
        <v>45</v>
      </c>
    </row>
    <row r="63" spans="1:10" ht="19.5" thickBot="1">
      <c r="A63" s="187" t="s">
        <v>95</v>
      </c>
      <c r="B63" s="188"/>
      <c r="C63" s="188"/>
      <c r="D63" s="188"/>
      <c r="E63" s="188"/>
      <c r="F63" s="188"/>
      <c r="G63" s="188"/>
      <c r="H63" s="188"/>
      <c r="I63" s="188"/>
      <c r="J63" s="189"/>
    </row>
    <row r="64" spans="1:10" ht="18.75">
      <c r="A64" s="628" t="s">
        <v>96</v>
      </c>
      <c r="B64" s="628" t="s">
        <v>96</v>
      </c>
      <c r="C64" s="628" t="s">
        <v>96</v>
      </c>
      <c r="D64" s="628" t="s">
        <v>96</v>
      </c>
      <c r="E64" s="628" t="s">
        <v>96</v>
      </c>
      <c r="F64" s="628" t="s">
        <v>96</v>
      </c>
      <c r="G64" s="628" t="s">
        <v>96</v>
      </c>
      <c r="H64" s="628" t="s">
        <v>96</v>
      </c>
      <c r="I64" s="158">
        <v>30</v>
      </c>
      <c r="J64" s="157">
        <v>40</v>
      </c>
    </row>
    <row r="65" spans="1:10" ht="18.75">
      <c r="A65" s="191" t="s">
        <v>290</v>
      </c>
      <c r="B65" s="191" t="s">
        <v>96</v>
      </c>
      <c r="C65" s="191" t="s">
        <v>96</v>
      </c>
      <c r="D65" s="191" t="s">
        <v>96</v>
      </c>
      <c r="E65" s="191" t="s">
        <v>96</v>
      </c>
      <c r="F65" s="191" t="s">
        <v>96</v>
      </c>
      <c r="G65" s="191" t="s">
        <v>96</v>
      </c>
      <c r="H65" s="191" t="s">
        <v>96</v>
      </c>
      <c r="I65" s="102">
        <v>30</v>
      </c>
      <c r="J65" s="35">
        <v>45</v>
      </c>
    </row>
    <row r="66" spans="1:10" ht="18.75">
      <c r="A66" s="313" t="s">
        <v>232</v>
      </c>
      <c r="B66" s="185" t="s">
        <v>102</v>
      </c>
      <c r="C66" s="185" t="s">
        <v>102</v>
      </c>
      <c r="D66" s="185" t="s">
        <v>102</v>
      </c>
      <c r="E66" s="185" t="s">
        <v>102</v>
      </c>
      <c r="F66" s="185" t="s">
        <v>102</v>
      </c>
      <c r="G66" s="185" t="s">
        <v>102</v>
      </c>
      <c r="H66" s="185" t="s">
        <v>102</v>
      </c>
      <c r="I66" s="34">
        <v>40</v>
      </c>
      <c r="J66" s="35">
        <v>55</v>
      </c>
    </row>
    <row r="67" spans="1:10" ht="18.75">
      <c r="A67" s="184" t="s">
        <v>228</v>
      </c>
      <c r="B67" s="185" t="s">
        <v>98</v>
      </c>
      <c r="C67" s="185" t="s">
        <v>98</v>
      </c>
      <c r="D67" s="185" t="s">
        <v>98</v>
      </c>
      <c r="E67" s="185" t="s">
        <v>98</v>
      </c>
      <c r="F67" s="185" t="s">
        <v>98</v>
      </c>
      <c r="G67" s="185" t="s">
        <v>98</v>
      </c>
      <c r="H67" s="185" t="s">
        <v>98</v>
      </c>
      <c r="I67" s="34">
        <v>30</v>
      </c>
      <c r="J67" s="35">
        <v>40</v>
      </c>
    </row>
    <row r="68" spans="1:10" ht="18.75">
      <c r="A68" s="184" t="s">
        <v>229</v>
      </c>
      <c r="B68" s="185" t="s">
        <v>100</v>
      </c>
      <c r="C68" s="185" t="s">
        <v>100</v>
      </c>
      <c r="D68" s="185" t="s">
        <v>100</v>
      </c>
      <c r="E68" s="185" t="s">
        <v>100</v>
      </c>
      <c r="F68" s="185" t="s">
        <v>100</v>
      </c>
      <c r="G68" s="185" t="s">
        <v>100</v>
      </c>
      <c r="H68" s="185" t="s">
        <v>100</v>
      </c>
      <c r="I68" s="34">
        <v>30</v>
      </c>
      <c r="J68" s="35">
        <v>40</v>
      </c>
    </row>
    <row r="69" spans="1:10" ht="19.5" thickBot="1">
      <c r="A69" s="626" t="s">
        <v>230</v>
      </c>
      <c r="B69" s="627" t="s">
        <v>101</v>
      </c>
      <c r="C69" s="627" t="s">
        <v>101</v>
      </c>
      <c r="D69" s="627" t="s">
        <v>101</v>
      </c>
      <c r="E69" s="627" t="s">
        <v>101</v>
      </c>
      <c r="F69" s="627" t="s">
        <v>101</v>
      </c>
      <c r="G69" s="627" t="s">
        <v>101</v>
      </c>
      <c r="H69" s="627" t="s">
        <v>101</v>
      </c>
      <c r="I69" s="103">
        <v>30</v>
      </c>
      <c r="J69" s="104">
        <v>40</v>
      </c>
    </row>
    <row r="70" spans="1:10" ht="15.75" thickBot="1">
      <c r="A70" s="623"/>
      <c r="B70" s="624"/>
      <c r="C70" s="624"/>
      <c r="D70" s="624"/>
      <c r="E70" s="624"/>
      <c r="F70" s="624"/>
      <c r="G70" s="624"/>
      <c r="H70" s="624"/>
      <c r="I70" s="624"/>
      <c r="J70" s="625"/>
    </row>
  </sheetData>
  <mergeCells count="81">
    <mergeCell ref="I44:J44"/>
    <mergeCell ref="I45:J45"/>
    <mergeCell ref="A39:H39"/>
    <mergeCell ref="I39:J39"/>
    <mergeCell ref="A40:H40"/>
    <mergeCell ref="I40:J40"/>
    <mergeCell ref="I37:J37"/>
    <mergeCell ref="A37:H37"/>
    <mergeCell ref="A42:H42"/>
    <mergeCell ref="I42:J42"/>
    <mergeCell ref="I24:J24"/>
    <mergeCell ref="A25:H25"/>
    <mergeCell ref="I25:J25"/>
    <mergeCell ref="A32:H32"/>
    <mergeCell ref="I32:J32"/>
    <mergeCell ref="A29:H29"/>
    <mergeCell ref="I29:J29"/>
    <mergeCell ref="A34:H34"/>
    <mergeCell ref="A36:H36"/>
    <mergeCell ref="A38:H38"/>
    <mergeCell ref="A19:H19"/>
    <mergeCell ref="I19:J19"/>
    <mergeCell ref="A20:H20"/>
    <mergeCell ref="I20:J20"/>
    <mergeCell ref="A3:H4"/>
    <mergeCell ref="A6:H6"/>
    <mergeCell ref="A7:H7"/>
    <mergeCell ref="A8:H8"/>
    <mergeCell ref="A10:H10"/>
    <mergeCell ref="A11:H11"/>
    <mergeCell ref="A16:H16"/>
    <mergeCell ref="A15:H15"/>
    <mergeCell ref="A14:H14"/>
    <mergeCell ref="A13:H13"/>
    <mergeCell ref="A12:H12"/>
    <mergeCell ref="A5:J5"/>
    <mergeCell ref="A41:H41"/>
    <mergeCell ref="A43:H43"/>
    <mergeCell ref="A45:H45"/>
    <mergeCell ref="A44:H44"/>
    <mergeCell ref="A21:H21"/>
    <mergeCell ref="A23:H23"/>
    <mergeCell ref="A27:H27"/>
    <mergeCell ref="A30:H30"/>
    <mergeCell ref="A33:H33"/>
    <mergeCell ref="A28:H28"/>
    <mergeCell ref="A31:H31"/>
    <mergeCell ref="A22:H22"/>
    <mergeCell ref="A26:H26"/>
    <mergeCell ref="L13:S13"/>
    <mergeCell ref="A65:H65"/>
    <mergeCell ref="I3:J3"/>
    <mergeCell ref="A70:J70"/>
    <mergeCell ref="A67:H67"/>
    <mergeCell ref="A68:H68"/>
    <mergeCell ref="A69:H69"/>
    <mergeCell ref="A64:H64"/>
    <mergeCell ref="A66:H66"/>
    <mergeCell ref="A61:H61"/>
    <mergeCell ref="A62:H62"/>
    <mergeCell ref="A58:H58"/>
    <mergeCell ref="A59:H59"/>
    <mergeCell ref="A53:H53"/>
    <mergeCell ref="A47:H47"/>
    <mergeCell ref="A48:H48"/>
    <mergeCell ref="A63:J63"/>
    <mergeCell ref="A46:J46"/>
    <mergeCell ref="A35:J35"/>
    <mergeCell ref="A17:J17"/>
    <mergeCell ref="A9:J9"/>
    <mergeCell ref="A57:H57"/>
    <mergeCell ref="A54:H54"/>
    <mergeCell ref="A55:H55"/>
    <mergeCell ref="A56:H56"/>
    <mergeCell ref="A60:J60"/>
    <mergeCell ref="A49:H49"/>
    <mergeCell ref="A50:H50"/>
    <mergeCell ref="A18:H18"/>
    <mergeCell ref="A24:H24"/>
    <mergeCell ref="A51:H51"/>
    <mergeCell ref="A52:H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3"/>
  <sheetViews>
    <sheetView topLeftCell="A22" zoomScale="91" zoomScaleNormal="91" workbookViewId="0">
      <selection activeCell="A5" sqref="A5:H5"/>
    </sheetView>
  </sheetViews>
  <sheetFormatPr defaultColWidth="8.875" defaultRowHeight="15"/>
  <cols>
    <col min="1" max="5" width="8.875" style="32"/>
    <col min="6" max="6" width="7.6640625" style="32" customWidth="1"/>
    <col min="7" max="7" width="7.80078125" style="32" customWidth="1"/>
    <col min="8" max="8" width="19.63671875" style="32" customWidth="1"/>
    <col min="9" max="9" width="11.8359375" style="64" customWidth="1"/>
    <col min="10" max="10" width="14.390625" style="64" customWidth="1"/>
  </cols>
  <sheetData>
    <row r="1" spans="1:15" ht="15.75" thickBot="1"/>
    <row r="2" spans="1:15" ht="14.45" customHeight="1">
      <c r="A2" s="676" t="s">
        <v>6</v>
      </c>
      <c r="B2" s="677"/>
      <c r="C2" s="677"/>
      <c r="D2" s="677"/>
      <c r="E2" s="677"/>
      <c r="F2" s="677"/>
      <c r="G2" s="677"/>
      <c r="H2" s="677"/>
      <c r="I2" s="674" t="s">
        <v>297</v>
      </c>
      <c r="J2" s="659" t="s">
        <v>298</v>
      </c>
    </row>
    <row r="3" spans="1:15" ht="20.100000000000001" customHeight="1" thickBot="1">
      <c r="A3" s="678"/>
      <c r="B3" s="679"/>
      <c r="C3" s="679"/>
      <c r="D3" s="679"/>
      <c r="E3" s="679"/>
      <c r="F3" s="679"/>
      <c r="G3" s="679"/>
      <c r="H3" s="679"/>
      <c r="I3" s="675"/>
      <c r="J3" s="660"/>
    </row>
    <row r="4" spans="1:15" ht="19.5" thickBot="1">
      <c r="A4" s="664" t="s">
        <v>281</v>
      </c>
      <c r="B4" s="665"/>
      <c r="C4" s="665"/>
      <c r="D4" s="665"/>
      <c r="E4" s="665"/>
      <c r="F4" s="665"/>
      <c r="G4" s="665"/>
      <c r="H4" s="665"/>
      <c r="I4" s="75"/>
      <c r="J4" s="63"/>
    </row>
    <row r="5" spans="1:15" ht="15.75" thickBot="1">
      <c r="A5" s="661" t="s">
        <v>282</v>
      </c>
      <c r="B5" s="662" t="s">
        <v>280</v>
      </c>
      <c r="C5" s="662" t="s">
        <v>280</v>
      </c>
      <c r="D5" s="662" t="s">
        <v>280</v>
      </c>
      <c r="E5" s="662" t="s">
        <v>280</v>
      </c>
      <c r="F5" s="662" t="s">
        <v>280</v>
      </c>
      <c r="G5" s="662" t="s">
        <v>280</v>
      </c>
      <c r="H5" s="663" t="s">
        <v>280</v>
      </c>
      <c r="I5" s="101">
        <v>3</v>
      </c>
      <c r="J5" s="101">
        <v>2</v>
      </c>
      <c r="L5" s="290"/>
      <c r="M5" s="290"/>
      <c r="N5" s="290"/>
      <c r="O5" s="290"/>
    </row>
    <row r="6" spans="1:15" ht="21.75" thickBot="1">
      <c r="A6" s="668" t="s">
        <v>47</v>
      </c>
      <c r="B6" s="669"/>
      <c r="C6" s="669"/>
      <c r="D6" s="669"/>
      <c r="E6" s="669"/>
      <c r="F6" s="669"/>
      <c r="G6" s="669"/>
      <c r="H6" s="669"/>
      <c r="I6" s="669"/>
      <c r="J6" s="670"/>
      <c r="L6" s="7"/>
      <c r="M6" s="7"/>
      <c r="N6" s="7"/>
      <c r="O6" s="7"/>
    </row>
    <row r="7" spans="1:15">
      <c r="A7" s="666" t="s">
        <v>729</v>
      </c>
      <c r="B7" s="666"/>
      <c r="C7" s="666"/>
      <c r="D7" s="666"/>
      <c r="E7" s="666"/>
      <c r="F7" s="666"/>
      <c r="G7" s="666"/>
      <c r="H7" s="667"/>
      <c r="I7" s="53">
        <v>3</v>
      </c>
      <c r="J7" s="53">
        <v>2</v>
      </c>
      <c r="L7" s="7"/>
      <c r="M7" s="7"/>
      <c r="N7" s="7"/>
      <c r="O7" s="7"/>
    </row>
    <row r="8" spans="1:15" ht="15.75" thickBot="1">
      <c r="A8" s="691" t="s">
        <v>730</v>
      </c>
      <c r="B8" s="692"/>
      <c r="C8" s="692"/>
      <c r="D8" s="692"/>
      <c r="E8" s="692"/>
      <c r="F8" s="692"/>
      <c r="G8" s="692"/>
      <c r="H8" s="693"/>
      <c r="I8" s="90">
        <v>3</v>
      </c>
      <c r="J8" s="90">
        <v>2</v>
      </c>
      <c r="L8" s="7"/>
      <c r="M8" s="7"/>
      <c r="N8" s="7"/>
      <c r="O8" s="7"/>
    </row>
    <row r="9" spans="1:15" ht="18.95" customHeight="1" thickBot="1">
      <c r="A9" s="671" t="s">
        <v>291</v>
      </c>
      <c r="B9" s="672"/>
      <c r="C9" s="672"/>
      <c r="D9" s="672"/>
      <c r="E9" s="672"/>
      <c r="F9" s="672"/>
      <c r="G9" s="672"/>
      <c r="H9" s="672"/>
      <c r="I9" s="672"/>
      <c r="J9" s="673"/>
    </row>
    <row r="10" spans="1:15">
      <c r="A10" s="699" t="s">
        <v>292</v>
      </c>
      <c r="B10" s="699"/>
      <c r="C10" s="699"/>
      <c r="D10" s="699"/>
      <c r="E10" s="699"/>
      <c r="F10" s="699"/>
      <c r="G10" s="699"/>
      <c r="H10" s="700"/>
      <c r="I10" s="146">
        <v>2</v>
      </c>
      <c r="J10" s="170" t="s">
        <v>296</v>
      </c>
    </row>
    <row r="11" spans="1:15">
      <c r="A11" s="697" t="s">
        <v>293</v>
      </c>
      <c r="B11" s="697"/>
      <c r="C11" s="697"/>
      <c r="D11" s="697"/>
      <c r="E11" s="697"/>
      <c r="F11" s="697"/>
      <c r="G11" s="697"/>
      <c r="H11" s="698"/>
      <c r="I11" s="75">
        <v>2</v>
      </c>
      <c r="J11" s="169" t="s">
        <v>296</v>
      </c>
    </row>
    <row r="12" spans="1:15">
      <c r="A12" s="697" t="s">
        <v>294</v>
      </c>
      <c r="B12" s="697"/>
      <c r="C12" s="697"/>
      <c r="D12" s="697"/>
      <c r="E12" s="697"/>
      <c r="F12" s="697"/>
      <c r="G12" s="697"/>
      <c r="H12" s="698"/>
      <c r="I12" s="75">
        <v>2</v>
      </c>
      <c r="J12" s="169" t="s">
        <v>296</v>
      </c>
    </row>
    <row r="13" spans="1:15" ht="15.75" thickBot="1">
      <c r="A13" s="686" t="s">
        <v>295</v>
      </c>
      <c r="B13" s="686"/>
      <c r="C13" s="686"/>
      <c r="D13" s="686"/>
      <c r="E13" s="686"/>
      <c r="F13" s="686"/>
      <c r="G13" s="686"/>
      <c r="H13" s="687"/>
      <c r="I13" s="125">
        <v>3</v>
      </c>
      <c r="J13" s="171">
        <v>2</v>
      </c>
    </row>
    <row r="14" spans="1:15" ht="20.100000000000001" customHeight="1" thickBot="1">
      <c r="A14" s="664" t="s">
        <v>420</v>
      </c>
      <c r="B14" s="665"/>
      <c r="C14" s="665"/>
      <c r="D14" s="665"/>
      <c r="E14" s="665"/>
      <c r="F14" s="665"/>
      <c r="G14" s="665"/>
      <c r="H14" s="665"/>
      <c r="I14" s="665"/>
      <c r="J14" s="680"/>
    </row>
    <row r="15" spans="1:15" ht="31.5" customHeight="1">
      <c r="A15" s="694" t="s">
        <v>395</v>
      </c>
      <c r="B15" s="694"/>
      <c r="C15" s="694"/>
      <c r="D15" s="694"/>
      <c r="E15" s="694"/>
      <c r="F15" s="694"/>
      <c r="G15" s="694"/>
      <c r="H15" s="695"/>
      <c r="I15" s="66">
        <v>9</v>
      </c>
      <c r="J15" s="95" t="s">
        <v>807</v>
      </c>
    </row>
    <row r="16" spans="1:15" ht="32.25" customHeight="1">
      <c r="A16" s="696" t="s">
        <v>408</v>
      </c>
      <c r="B16" s="696"/>
      <c r="C16" s="696"/>
      <c r="D16" s="696"/>
      <c r="E16" s="696"/>
      <c r="F16" s="696"/>
      <c r="G16" s="696"/>
      <c r="H16" s="274"/>
      <c r="I16" s="57">
        <v>4</v>
      </c>
      <c r="J16" s="63">
        <v>3</v>
      </c>
    </row>
    <row r="17" spans="1:18" ht="20.25" customHeight="1">
      <c r="A17" s="274" t="s">
        <v>419</v>
      </c>
      <c r="B17" s="275"/>
      <c r="C17" s="275"/>
      <c r="D17" s="275"/>
      <c r="E17" s="275"/>
      <c r="F17" s="275"/>
      <c r="G17" s="275"/>
      <c r="H17" s="276"/>
      <c r="I17" s="57">
        <v>9</v>
      </c>
      <c r="J17" s="95" t="s">
        <v>807</v>
      </c>
    </row>
    <row r="18" spans="1:18" ht="31.5" customHeight="1">
      <c r="A18" s="701" t="s">
        <v>431</v>
      </c>
      <c r="B18" s="701"/>
      <c r="C18" s="701"/>
      <c r="D18" s="701"/>
      <c r="E18" s="701"/>
      <c r="F18" s="701"/>
      <c r="G18" s="701"/>
      <c r="H18" s="702"/>
      <c r="I18" s="57">
        <v>3</v>
      </c>
      <c r="J18" s="63">
        <v>2</v>
      </c>
    </row>
    <row r="19" spans="1:18" ht="31.5" customHeight="1">
      <c r="A19" s="701" t="s">
        <v>432</v>
      </c>
      <c r="B19" s="701"/>
      <c r="C19" s="701"/>
      <c r="D19" s="701"/>
      <c r="E19" s="701"/>
      <c r="F19" s="701"/>
      <c r="G19" s="701"/>
      <c r="H19" s="702"/>
      <c r="I19" s="57">
        <v>5.5</v>
      </c>
      <c r="J19" s="63">
        <v>4</v>
      </c>
    </row>
    <row r="20" spans="1:18">
      <c r="A20" s="681" t="s">
        <v>433</v>
      </c>
      <c r="B20" s="681"/>
      <c r="C20" s="681"/>
      <c r="D20" s="681"/>
      <c r="E20" s="681"/>
      <c r="F20" s="681"/>
      <c r="G20" s="681"/>
      <c r="H20" s="682"/>
      <c r="I20" s="57">
        <v>3</v>
      </c>
      <c r="J20" s="63">
        <v>2</v>
      </c>
    </row>
    <row r="21" spans="1:18" ht="36.75" customHeight="1">
      <c r="A21" s="681" t="s">
        <v>440</v>
      </c>
      <c r="B21" s="681"/>
      <c r="C21" s="681"/>
      <c r="D21" s="681"/>
      <c r="E21" s="681"/>
      <c r="F21" s="681"/>
      <c r="G21" s="681"/>
      <c r="H21" s="682"/>
      <c r="I21" s="57">
        <v>4</v>
      </c>
      <c r="J21" s="63">
        <v>3</v>
      </c>
    </row>
    <row r="22" spans="1:18">
      <c r="A22" s="681" t="s">
        <v>454</v>
      </c>
      <c r="B22" s="681"/>
      <c r="C22" s="681"/>
      <c r="D22" s="681"/>
      <c r="E22" s="681"/>
      <c r="F22" s="681"/>
      <c r="G22" s="681"/>
      <c r="H22" s="682"/>
      <c r="I22" s="57">
        <v>3</v>
      </c>
      <c r="J22" s="63">
        <v>2</v>
      </c>
    </row>
    <row r="23" spans="1:18">
      <c r="A23" s="681" t="s">
        <v>459</v>
      </c>
      <c r="B23" s="681"/>
      <c r="C23" s="681"/>
      <c r="D23" s="681"/>
      <c r="E23" s="681"/>
      <c r="F23" s="681"/>
      <c r="G23" s="681"/>
      <c r="H23" s="682"/>
      <c r="I23" s="57">
        <v>9</v>
      </c>
      <c r="J23" s="95" t="s">
        <v>807</v>
      </c>
    </row>
    <row r="24" spans="1:18" ht="32.25" customHeight="1">
      <c r="A24" s="681" t="s">
        <v>462</v>
      </c>
      <c r="B24" s="681"/>
      <c r="C24" s="681"/>
      <c r="D24" s="681"/>
      <c r="E24" s="681"/>
      <c r="F24" s="681"/>
      <c r="G24" s="681"/>
      <c r="H24" s="682"/>
      <c r="I24" s="57">
        <v>3</v>
      </c>
      <c r="J24" s="63">
        <v>2</v>
      </c>
    </row>
    <row r="25" spans="1:18" ht="34.5" customHeight="1">
      <c r="A25" s="681" t="s">
        <v>466</v>
      </c>
      <c r="B25" s="681"/>
      <c r="C25" s="681"/>
      <c r="D25" s="681"/>
      <c r="E25" s="681"/>
      <c r="F25" s="681"/>
      <c r="G25" s="681"/>
      <c r="H25" s="682"/>
      <c r="I25" s="57">
        <v>3</v>
      </c>
      <c r="J25" s="63">
        <v>2</v>
      </c>
    </row>
    <row r="26" spans="1:18" ht="34.5" customHeight="1">
      <c r="A26" s="703" t="s">
        <v>731</v>
      </c>
      <c r="B26" s="704"/>
      <c r="C26" s="704"/>
      <c r="D26" s="704"/>
      <c r="E26" s="704"/>
      <c r="F26" s="704"/>
      <c r="G26" s="704"/>
      <c r="H26" s="705"/>
      <c r="I26" s="57">
        <v>9</v>
      </c>
      <c r="J26" s="95" t="s">
        <v>807</v>
      </c>
    </row>
    <row r="27" spans="1:18">
      <c r="A27" s="686" t="s">
        <v>476</v>
      </c>
      <c r="B27" s="686"/>
      <c r="C27" s="686"/>
      <c r="D27" s="686"/>
      <c r="E27" s="686"/>
      <c r="F27" s="686"/>
      <c r="G27" s="686"/>
      <c r="H27" s="687"/>
      <c r="I27" s="57">
        <v>9</v>
      </c>
      <c r="J27" s="95" t="s">
        <v>807</v>
      </c>
      <c r="K27" s="289"/>
      <c r="L27" s="290"/>
      <c r="M27" s="290"/>
      <c r="N27" s="290"/>
      <c r="O27" s="290"/>
      <c r="P27" s="290"/>
      <c r="Q27" s="290"/>
      <c r="R27" s="290"/>
    </row>
    <row r="28" spans="1:18" ht="30.75" customHeight="1" thickBot="1">
      <c r="A28" s="681" t="s">
        <v>498</v>
      </c>
      <c r="B28" s="681"/>
      <c r="C28" s="681"/>
      <c r="D28" s="681"/>
      <c r="E28" s="681"/>
      <c r="F28" s="681"/>
      <c r="G28" s="681"/>
      <c r="H28" s="682"/>
      <c r="I28" s="90">
        <v>18</v>
      </c>
      <c r="J28" s="94">
        <v>14</v>
      </c>
      <c r="K28" s="289"/>
      <c r="L28" s="290"/>
      <c r="M28" s="290"/>
      <c r="N28" s="290"/>
      <c r="O28" s="290"/>
      <c r="P28" s="290"/>
      <c r="Q28" s="290"/>
      <c r="R28" s="290"/>
    </row>
    <row r="29" spans="1:18" ht="19.5" customHeight="1" thickBot="1">
      <c r="A29" s="664" t="s">
        <v>683</v>
      </c>
      <c r="B29" s="665"/>
      <c r="C29" s="665"/>
      <c r="D29" s="665"/>
      <c r="E29" s="665"/>
      <c r="F29" s="665"/>
      <c r="G29" s="665"/>
      <c r="H29" s="665"/>
      <c r="I29" s="665"/>
      <c r="J29" s="680"/>
    </row>
    <row r="30" spans="1:18">
      <c r="A30" s="684" t="s">
        <v>688</v>
      </c>
      <c r="B30" s="684"/>
      <c r="C30" s="684"/>
      <c r="D30" s="684"/>
      <c r="E30" s="684"/>
      <c r="F30" s="684"/>
      <c r="G30" s="684"/>
      <c r="H30" s="685"/>
      <c r="I30" s="66">
        <v>3</v>
      </c>
      <c r="J30" s="95">
        <v>2</v>
      </c>
    </row>
    <row r="31" spans="1:18" ht="15.75" thickBot="1">
      <c r="A31" s="681" t="s">
        <v>689</v>
      </c>
      <c r="B31" s="681"/>
      <c r="C31" s="681"/>
      <c r="D31" s="681"/>
      <c r="E31" s="681"/>
      <c r="F31" s="681"/>
      <c r="G31" s="681"/>
      <c r="H31" s="682"/>
      <c r="I31" s="90">
        <v>3</v>
      </c>
      <c r="J31" s="94">
        <v>2</v>
      </c>
    </row>
    <row r="32" spans="1:18" ht="21.75" thickBot="1">
      <c r="A32" s="688" t="s">
        <v>344</v>
      </c>
      <c r="B32" s="689"/>
      <c r="C32" s="689"/>
      <c r="D32" s="689"/>
      <c r="E32" s="689"/>
      <c r="F32" s="689"/>
      <c r="G32" s="689"/>
      <c r="H32" s="689"/>
      <c r="I32" s="689"/>
      <c r="J32" s="690"/>
    </row>
    <row r="33" spans="1:10">
      <c r="A33" s="683" t="s">
        <v>691</v>
      </c>
      <c r="B33" s="683"/>
      <c r="C33" s="683"/>
      <c r="D33" s="683"/>
      <c r="E33" s="683"/>
      <c r="F33" s="683"/>
      <c r="G33" s="683"/>
      <c r="H33" s="683"/>
      <c r="I33" s="66">
        <v>6</v>
      </c>
      <c r="J33" s="95">
        <v>4</v>
      </c>
    </row>
  </sheetData>
  <mergeCells count="36">
    <mergeCell ref="K27:R27"/>
    <mergeCell ref="K28:R28"/>
    <mergeCell ref="A22:H22"/>
    <mergeCell ref="A31:H31"/>
    <mergeCell ref="A8:H8"/>
    <mergeCell ref="A15:H15"/>
    <mergeCell ref="A16:H16"/>
    <mergeCell ref="A13:H13"/>
    <mergeCell ref="A12:H12"/>
    <mergeCell ref="A10:H10"/>
    <mergeCell ref="A11:H11"/>
    <mergeCell ref="A18:H18"/>
    <mergeCell ref="A17:H17"/>
    <mergeCell ref="A19:H19"/>
    <mergeCell ref="A20:H20"/>
    <mergeCell ref="A26:H26"/>
    <mergeCell ref="A33:H33"/>
    <mergeCell ref="A28:H28"/>
    <mergeCell ref="A30:H30"/>
    <mergeCell ref="A23:H23"/>
    <mergeCell ref="A24:H24"/>
    <mergeCell ref="A25:H25"/>
    <mergeCell ref="A27:H27"/>
    <mergeCell ref="A29:J29"/>
    <mergeCell ref="A32:J32"/>
    <mergeCell ref="A9:J9"/>
    <mergeCell ref="I2:I3"/>
    <mergeCell ref="A2:H3"/>
    <mergeCell ref="A14:J14"/>
    <mergeCell ref="A21:H21"/>
    <mergeCell ref="L5:O5"/>
    <mergeCell ref="J2:J3"/>
    <mergeCell ref="A5:H5"/>
    <mergeCell ref="A4:H4"/>
    <mergeCell ref="A7:H7"/>
    <mergeCell ref="A6:J6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Составы</vt:lpstr>
      <vt:lpstr>Расх. (утюги,расчески..)</vt:lpstr>
      <vt:lpstr>Ybera</vt:lpstr>
      <vt:lpstr>Дом уход ОПТ</vt:lpstr>
      <vt:lpstr>Пробные объемы</vt:lpstr>
      <vt:lpstr>Саше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2024-02-29T16:55:41Z</cp:lastPrinted>
  <dcterms:created xsi:type="dcterms:W3CDTF">2015-06-05T18:19:34Z</dcterms:created>
  <dcterms:modified xsi:type="dcterms:W3CDTF">2024-03-13T13:41:29Z</dcterms:modified>
</cp:coreProperties>
</file>